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65401" windowWidth="11190" windowHeight="8700" activeTab="0"/>
  </bookViews>
  <sheets>
    <sheet name="ギター" sheetId="1" r:id="rId1"/>
    <sheet name="ギター (F Wahine)" sheetId="2" r:id="rId2"/>
    <sheet name="ドブロ G" sheetId="3" r:id="rId3"/>
    <sheet name="5stバンジョー" sheetId="4" r:id="rId4"/>
    <sheet name="プレクトラムBJ" sheetId="5" r:id="rId5"/>
    <sheet name="テナーBJ" sheetId="6" r:id="rId6"/>
    <sheet name="マンドリン" sheetId="7" r:id="rId7"/>
    <sheet name="構成音" sheetId="8" r:id="rId8"/>
  </sheets>
  <definedNames>
    <definedName name="_xlnm.Print_Area" localSheetId="3">'5stバンジョー'!$A$1:$AZ$22</definedName>
    <definedName name="_xlnm.Print_Area" localSheetId="0">'ギター'!$A$1:$S$21</definedName>
    <definedName name="_xlnm.Print_Area" localSheetId="1">'ギター (F Wahine)'!$A$1:$BE$22</definedName>
    <definedName name="_xlnm.Print_Area" localSheetId="2">'ドブロ G'!$A$1:$S$22</definedName>
  </definedNames>
  <calcPr fullCalcOnLoad="1"/>
</workbook>
</file>

<file path=xl/sharedStrings.xml><?xml version="1.0" encoding="utf-8"?>
<sst xmlns="http://schemas.openxmlformats.org/spreadsheetml/2006/main" count="2175" uniqueCount="227">
  <si>
    <t>コードネーム　</t>
  </si>
  <si>
    <t>d</t>
  </si>
  <si>
    <t>c</t>
  </si>
  <si>
    <t>g</t>
  </si>
  <si>
    <t>b</t>
  </si>
  <si>
    <t>構成音</t>
  </si>
  <si>
    <t>f#</t>
  </si>
  <si>
    <t>a</t>
  </si>
  <si>
    <t>c#</t>
  </si>
  <si>
    <t>g#</t>
  </si>
  <si>
    <t>d#</t>
  </si>
  <si>
    <t>◎</t>
  </si>
  <si>
    <t>○</t>
  </si>
  <si>
    <t>●</t>
  </si>
  <si>
    <t>▲</t>
  </si>
  <si>
    <t>e</t>
  </si>
  <si>
    <t>a#</t>
  </si>
  <si>
    <t>f</t>
  </si>
  <si>
    <t>A</t>
  </si>
  <si>
    <t>B</t>
  </si>
  <si>
    <t>C</t>
  </si>
  <si>
    <t>A#</t>
  </si>
  <si>
    <t>C#</t>
  </si>
  <si>
    <t>D</t>
  </si>
  <si>
    <t>D#</t>
  </si>
  <si>
    <t>E</t>
  </si>
  <si>
    <t>F</t>
  </si>
  <si>
    <t>F#</t>
  </si>
  <si>
    <t>G</t>
  </si>
  <si>
    <t>G#</t>
  </si>
  <si>
    <t>Am</t>
  </si>
  <si>
    <t>A#m</t>
  </si>
  <si>
    <t>Bm</t>
  </si>
  <si>
    <t>Cm</t>
  </si>
  <si>
    <t>C#m</t>
  </si>
  <si>
    <t>Dm</t>
  </si>
  <si>
    <t>D#m</t>
  </si>
  <si>
    <t>Em</t>
  </si>
  <si>
    <t>Fm</t>
  </si>
  <si>
    <t>F#m</t>
  </si>
  <si>
    <t>Gm</t>
  </si>
  <si>
    <t>G#m</t>
  </si>
  <si>
    <t>A#m7</t>
  </si>
  <si>
    <t>Bm7</t>
  </si>
  <si>
    <t>Cm7</t>
  </si>
  <si>
    <t>C#m7</t>
  </si>
  <si>
    <t>Dm7</t>
  </si>
  <si>
    <t>D#m7</t>
  </si>
  <si>
    <t>Em7</t>
  </si>
  <si>
    <t>Fm7</t>
  </si>
  <si>
    <t>F#m7</t>
  </si>
  <si>
    <t>Gm7</t>
  </si>
  <si>
    <t>G#m7</t>
  </si>
  <si>
    <t>A7</t>
  </si>
  <si>
    <t>A#7</t>
  </si>
  <si>
    <t>B7</t>
  </si>
  <si>
    <t>C7</t>
  </si>
  <si>
    <t>C#7</t>
  </si>
  <si>
    <t>D7</t>
  </si>
  <si>
    <t>D#7</t>
  </si>
  <si>
    <t>F7</t>
  </si>
  <si>
    <t>F#7</t>
  </si>
  <si>
    <t>G7</t>
  </si>
  <si>
    <t>G#7</t>
  </si>
  <si>
    <t>A#sus4</t>
  </si>
  <si>
    <t>Bsus4</t>
  </si>
  <si>
    <t>Csus4</t>
  </si>
  <si>
    <t>C#sus4</t>
  </si>
  <si>
    <t>Dsus4</t>
  </si>
  <si>
    <t>D#sus4</t>
  </si>
  <si>
    <t>Esus4</t>
  </si>
  <si>
    <t>Fsus4</t>
  </si>
  <si>
    <t>F#sus4</t>
  </si>
  <si>
    <t>Gsus4</t>
  </si>
  <si>
    <t>G#sus4</t>
  </si>
  <si>
    <t>C</t>
  </si>
  <si>
    <t xml:space="preserve"> </t>
  </si>
  <si>
    <t xml:space="preserve">  </t>
  </si>
  <si>
    <t>Csus4</t>
  </si>
  <si>
    <t>Cm7</t>
  </si>
  <si>
    <t>A#maj7</t>
  </si>
  <si>
    <t>Bmaj7</t>
  </si>
  <si>
    <t>Cmaj7</t>
  </si>
  <si>
    <t>C#maj7</t>
  </si>
  <si>
    <t>Dmaj7</t>
  </si>
  <si>
    <t>D#maj7</t>
  </si>
  <si>
    <t>Emaj7</t>
  </si>
  <si>
    <t>Fmaj7</t>
  </si>
  <si>
    <t>F#maj7</t>
  </si>
  <si>
    <t>Gmaj7</t>
  </si>
  <si>
    <t>G#maj7</t>
  </si>
  <si>
    <t>A#m7-5</t>
  </si>
  <si>
    <t>Bm7-5</t>
  </si>
  <si>
    <t>Cm7-5</t>
  </si>
  <si>
    <t>C#m7-5</t>
  </si>
  <si>
    <t>Dm7-5</t>
  </si>
  <si>
    <t>D#m7-5</t>
  </si>
  <si>
    <t>Em7-5</t>
  </si>
  <si>
    <t>Fm7-5</t>
  </si>
  <si>
    <t>F#m7-5</t>
  </si>
  <si>
    <t>Gm7-5</t>
  </si>
  <si>
    <t>G#m7-5</t>
  </si>
  <si>
    <t>Adim7</t>
  </si>
  <si>
    <t>Bdim7</t>
  </si>
  <si>
    <t>Cdim7</t>
  </si>
  <si>
    <t>C#dim7</t>
  </si>
  <si>
    <t>Ddim7</t>
  </si>
  <si>
    <t>D#dim7</t>
  </si>
  <si>
    <t>Edim7</t>
  </si>
  <si>
    <t>Fdim7</t>
  </si>
  <si>
    <t>F#dim7</t>
  </si>
  <si>
    <t>Gdim7</t>
  </si>
  <si>
    <t>G#dim7</t>
  </si>
  <si>
    <t>A#aug</t>
  </si>
  <si>
    <t>Baug</t>
  </si>
  <si>
    <t>Caug</t>
  </si>
  <si>
    <t>C#aug</t>
  </si>
  <si>
    <t>Daug</t>
  </si>
  <si>
    <t>D#aug</t>
  </si>
  <si>
    <t>Eaug</t>
  </si>
  <si>
    <t>Faug</t>
  </si>
  <si>
    <t>F#aug</t>
  </si>
  <si>
    <t>Gaug</t>
  </si>
  <si>
    <t>G#aug</t>
  </si>
  <si>
    <t>A#aug7</t>
  </si>
  <si>
    <t>Baug7</t>
  </si>
  <si>
    <t>Caug7</t>
  </si>
  <si>
    <t>C#aug7</t>
  </si>
  <si>
    <t>Daug7</t>
  </si>
  <si>
    <t>D#aug7</t>
  </si>
  <si>
    <t>Eaug7</t>
  </si>
  <si>
    <t>Faug7</t>
  </si>
  <si>
    <t>F#aug7</t>
  </si>
  <si>
    <t>Gaug7</t>
  </si>
  <si>
    <t>G#aug7</t>
  </si>
  <si>
    <t>Aaug7</t>
  </si>
  <si>
    <t>G</t>
  </si>
  <si>
    <t>G#</t>
  </si>
  <si>
    <t>A</t>
  </si>
  <si>
    <t>A#</t>
  </si>
  <si>
    <t>B</t>
  </si>
  <si>
    <t>C</t>
  </si>
  <si>
    <t>C#</t>
  </si>
  <si>
    <t>D</t>
  </si>
  <si>
    <t>D#</t>
  </si>
  <si>
    <t>E</t>
  </si>
  <si>
    <t>F</t>
  </si>
  <si>
    <t>F#</t>
  </si>
  <si>
    <t>Cmaj7</t>
  </si>
  <si>
    <t>B</t>
  </si>
  <si>
    <t>Aaug</t>
  </si>
  <si>
    <t>m7</t>
  </si>
  <si>
    <t>Amaj7</t>
  </si>
  <si>
    <t>maj7</t>
  </si>
  <si>
    <t>Am7</t>
  </si>
  <si>
    <t>Asus4</t>
  </si>
  <si>
    <t>sus4</t>
  </si>
  <si>
    <t>A#dim7</t>
  </si>
  <si>
    <t>dim7</t>
  </si>
  <si>
    <t>E7</t>
  </si>
  <si>
    <t>aug</t>
  </si>
  <si>
    <t>Am7-5</t>
  </si>
  <si>
    <t>m7-5</t>
  </si>
  <si>
    <t>A</t>
  </si>
  <si>
    <t>m</t>
  </si>
  <si>
    <t>A#</t>
  </si>
  <si>
    <t>B</t>
  </si>
  <si>
    <t>C</t>
  </si>
  <si>
    <t>C#</t>
  </si>
  <si>
    <t>D</t>
  </si>
  <si>
    <t>D#</t>
  </si>
  <si>
    <t>E</t>
  </si>
  <si>
    <t>F</t>
  </si>
  <si>
    <t>Aug7</t>
  </si>
  <si>
    <t>F#</t>
  </si>
  <si>
    <t>G</t>
  </si>
  <si>
    <t>G#</t>
  </si>
  <si>
    <t>5ｆ</t>
  </si>
  <si>
    <t>7ｆ</t>
  </si>
  <si>
    <t>9ｆ</t>
  </si>
  <si>
    <t>12ｆ</t>
  </si>
  <si>
    <t>15ｆ</t>
  </si>
  <si>
    <t>Cord 選択→</t>
  </si>
  <si>
    <t>cord name→
　  構成音
　　   ↓</t>
  </si>
  <si>
    <t>#9</t>
  </si>
  <si>
    <t>m9</t>
  </si>
  <si>
    <t>♭9</t>
  </si>
  <si>
    <t>m♭9</t>
  </si>
  <si>
    <t>add9</t>
  </si>
  <si>
    <t>♭９</t>
  </si>
  <si>
    <t>♯９</t>
  </si>
  <si>
    <t>add９</t>
  </si>
  <si>
    <t>m９</t>
  </si>
  <si>
    <t>m♭９</t>
  </si>
  <si>
    <t>◎</t>
  </si>
  <si>
    <t>☆</t>
  </si>
  <si>
    <t>▲</t>
  </si>
  <si>
    <t>○</t>
  </si>
  <si>
    <t>■</t>
  </si>
  <si>
    <t>■×</t>
  </si>
  <si>
    <t>g</t>
  </si>
  <si>
    <t>b</t>
  </si>
  <si>
    <t>d</t>
  </si>
  <si>
    <r>
      <t>Scale</t>
    </r>
    <r>
      <rPr>
        <sz val="8"/>
        <rFont val="MS UI Gothic"/>
        <family val="3"/>
      </rPr>
      <t>→</t>
    </r>
    <r>
      <rPr>
        <b/>
        <sz val="10"/>
        <color indexed="9"/>
        <rFont val="MS UI Gothic"/>
        <family val="3"/>
      </rPr>
      <t>G Dobro Tuning</t>
    </r>
  </si>
  <si>
    <r>
      <t>BLUE</t>
    </r>
    <r>
      <rPr>
        <b/>
        <sz val="10"/>
        <color indexed="9"/>
        <rFont val="ＭＳ Ｐゴシック"/>
        <family val="3"/>
      </rPr>
      <t>　</t>
    </r>
    <r>
      <rPr>
        <b/>
        <sz val="10"/>
        <color indexed="9"/>
        <rFont val="Broadway BT"/>
        <family val="2"/>
      </rPr>
      <t>GRASS</t>
    </r>
  </si>
  <si>
    <t>m</t>
  </si>
  <si>
    <t>m7</t>
  </si>
  <si>
    <t>Aug7</t>
  </si>
  <si>
    <t>m9</t>
  </si>
  <si>
    <t>ISLAND MUSIC</t>
  </si>
  <si>
    <t>´</t>
  </si>
  <si>
    <r>
      <t>Scale</t>
    </r>
    <r>
      <rPr>
        <sz val="8"/>
        <rFont val="MS UI Gothic"/>
        <family val="3"/>
      </rPr>
      <t>→</t>
    </r>
    <r>
      <rPr>
        <b/>
        <sz val="10"/>
        <color indexed="9"/>
        <rFont val="MS UI Gothic"/>
        <family val="3"/>
      </rPr>
      <t>F Wahine Tuning</t>
    </r>
  </si>
  <si>
    <r>
      <t>Scale</t>
    </r>
    <r>
      <rPr>
        <sz val="8"/>
        <rFont val="MS UI Gothic"/>
        <family val="3"/>
      </rPr>
      <t>→</t>
    </r>
    <r>
      <rPr>
        <sz val="9"/>
        <rFont val="MS UI Gothic"/>
        <family val="3"/>
      </rPr>
      <t xml:space="preserve"> </t>
    </r>
    <r>
      <rPr>
        <b/>
        <sz val="9"/>
        <color indexed="9"/>
        <rFont val="MS UI Gothic"/>
        <family val="3"/>
      </rPr>
      <t>Nomal</t>
    </r>
    <r>
      <rPr>
        <b/>
        <sz val="10"/>
        <color indexed="9"/>
        <rFont val="MS UI Gothic"/>
        <family val="3"/>
      </rPr>
      <t xml:space="preserve"> Tuning</t>
    </r>
  </si>
  <si>
    <r>
      <t>Scale</t>
    </r>
    <r>
      <rPr>
        <sz val="8"/>
        <rFont val="ＭＳ Ｐゴシック"/>
        <family val="3"/>
      </rPr>
      <t>→</t>
    </r>
    <r>
      <rPr>
        <b/>
        <sz val="11"/>
        <color indexed="9"/>
        <rFont val="ＭＳ Ｐゴシック"/>
        <family val="3"/>
      </rPr>
      <t xml:space="preserve"> Uklele</t>
    </r>
  </si>
  <si>
    <r>
      <t>Scale</t>
    </r>
    <r>
      <rPr>
        <sz val="8"/>
        <rFont val="MS UI Gothic"/>
        <family val="3"/>
      </rPr>
      <t>→</t>
    </r>
    <r>
      <rPr>
        <sz val="9"/>
        <rFont val="MS UI Gothic"/>
        <family val="3"/>
      </rPr>
      <t xml:space="preserve"> </t>
    </r>
    <r>
      <rPr>
        <b/>
        <sz val="9"/>
        <color indexed="9"/>
        <rFont val="MS UI Gothic"/>
        <family val="3"/>
      </rPr>
      <t>OPEN</t>
    </r>
    <r>
      <rPr>
        <sz val="9"/>
        <rFont val="MS UI Gothic"/>
        <family val="3"/>
      </rPr>
      <t xml:space="preserve"> G</t>
    </r>
    <r>
      <rPr>
        <b/>
        <sz val="10"/>
        <color indexed="9"/>
        <rFont val="MS UI Gothic"/>
        <family val="3"/>
      </rPr>
      <t xml:space="preserve"> Tuning</t>
    </r>
  </si>
  <si>
    <r>
      <t>C</t>
    </r>
    <r>
      <rPr>
        <b/>
        <sz val="10"/>
        <color indexed="9"/>
        <rFont val="MS UI Gothic"/>
        <family val="3"/>
      </rPr>
      <t xml:space="preserve"> Tuning</t>
    </r>
  </si>
  <si>
    <r>
      <t>DoubleC</t>
    </r>
    <r>
      <rPr>
        <b/>
        <sz val="10"/>
        <color indexed="9"/>
        <rFont val="MS UI Gothic"/>
        <family val="3"/>
      </rPr>
      <t xml:space="preserve"> Tuning</t>
    </r>
  </si>
  <si>
    <t xml:space="preserve">BANJO </t>
  </si>
  <si>
    <t>m</t>
  </si>
  <si>
    <t>#9</t>
  </si>
  <si>
    <t>♭9</t>
  </si>
  <si>
    <t>m9</t>
  </si>
  <si>
    <t>m♭9</t>
  </si>
  <si>
    <t>add9</t>
  </si>
  <si>
    <r>
      <t>Gmodal</t>
    </r>
    <r>
      <rPr>
        <b/>
        <sz val="10"/>
        <color indexed="9"/>
        <rFont val="MS UI Gothic"/>
        <family val="3"/>
      </rPr>
      <t>　 Tuning</t>
    </r>
  </si>
  <si>
    <r>
      <t>G</t>
    </r>
    <r>
      <rPr>
        <sz val="9"/>
        <rFont val="MS UI Gothic"/>
        <family val="3"/>
      </rPr>
      <t>　</t>
    </r>
    <r>
      <rPr>
        <b/>
        <sz val="10"/>
        <color indexed="9"/>
        <rFont val="MS UI Gothic"/>
        <family val="3"/>
      </rPr>
      <t>Tuning</t>
    </r>
  </si>
  <si>
    <r>
      <t>Englishman</t>
    </r>
    <r>
      <rPr>
        <b/>
        <sz val="10"/>
        <color indexed="9"/>
        <rFont val="MS UI Gothic"/>
        <family val="3"/>
      </rPr>
      <t>　 Tuning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</si>
</sst>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5">
    <font>
      <sz val="11"/>
      <name val="ＭＳ Ｐゴシック"/>
      <family val="3"/>
    </font>
    <font>
      <sz val="11"/>
      <name val="Lr oSVbN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Lr oSVbN"/>
      <family val="3"/>
    </font>
    <font>
      <b/>
      <sz val="11"/>
      <color indexed="10"/>
      <name val="ＭＳ Ｐゴシック"/>
      <family val="3"/>
    </font>
    <font>
      <sz val="11"/>
      <color indexed="9"/>
      <name val="Lr oSVbN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sz val="11"/>
      <name val="MS UI Gothic"/>
      <family val="3"/>
    </font>
    <font>
      <b/>
      <sz val="11"/>
      <color indexed="9"/>
      <name val="MS UI Gothic"/>
      <family val="3"/>
    </font>
    <font>
      <sz val="9"/>
      <color indexed="24"/>
      <name val="MS UI Gothic"/>
      <family val="3"/>
    </font>
    <font>
      <b/>
      <sz val="14"/>
      <name val="Lr oSVbN"/>
      <family val="3"/>
    </font>
    <font>
      <b/>
      <sz val="8"/>
      <color indexed="21"/>
      <name val="MS UI Gothic"/>
      <family val="3"/>
    </font>
    <font>
      <b/>
      <sz val="11"/>
      <color indexed="21"/>
      <name val="MS UI Gothic"/>
      <family val="3"/>
    </font>
    <font>
      <b/>
      <sz val="11"/>
      <color indexed="10"/>
      <name val="MS UI Gothic"/>
      <family val="3"/>
    </font>
    <font>
      <b/>
      <sz val="10"/>
      <color indexed="9"/>
      <name val="Broadway BT"/>
      <family val="2"/>
    </font>
    <font>
      <sz val="10"/>
      <name val="ＭＳ Ｐゴシック"/>
      <family val="3"/>
    </font>
    <font>
      <sz val="10"/>
      <name val="Lr oSVbN"/>
      <family val="3"/>
    </font>
    <font>
      <b/>
      <sz val="10"/>
      <name val="Lr oSVbN"/>
      <family val="3"/>
    </font>
    <font>
      <b/>
      <sz val="10"/>
      <color indexed="9"/>
      <name val="MS UI Gothic"/>
      <family val="3"/>
    </font>
    <font>
      <sz val="11"/>
      <color indexed="22"/>
      <name val="ＭＳ Ｐゴシック"/>
      <family val="3"/>
    </font>
    <font>
      <sz val="11"/>
      <color indexed="22"/>
      <name val="Lr oSVbN"/>
      <family val="3"/>
    </font>
    <font>
      <b/>
      <sz val="11"/>
      <color indexed="29"/>
      <name val="MS UI Gothic"/>
      <family val="3"/>
    </font>
    <font>
      <sz val="11"/>
      <color indexed="29"/>
      <name val="ＭＳ Ｐゴシック"/>
      <family val="3"/>
    </font>
    <font>
      <sz val="9"/>
      <color indexed="23"/>
      <name val="MS UI Gothic"/>
      <family val="3"/>
    </font>
    <font>
      <b/>
      <sz val="9"/>
      <color indexed="9"/>
      <name val="MS UI Gothic"/>
      <family val="3"/>
    </font>
    <font>
      <b/>
      <sz val="9"/>
      <color indexed="10"/>
      <name val="MS UI Gothic"/>
      <family val="3"/>
    </font>
    <font>
      <sz val="8"/>
      <name val="MS UI Gothic"/>
      <family val="3"/>
    </font>
    <font>
      <sz val="8"/>
      <name val="HGSｺﾞｼｯｸM"/>
      <family val="3"/>
    </font>
    <font>
      <sz val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26"/>
      <name val="ＭＳ Ｐゴシック"/>
      <family val="3"/>
    </font>
    <font>
      <sz val="8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51"/>
      <name val="ＭＳ Ｐゴシック"/>
      <family val="3"/>
    </font>
    <font>
      <b/>
      <sz val="12"/>
      <color indexed="51"/>
      <name val="HG創英角ﾎﾟｯﾌﾟ体"/>
      <family val="3"/>
    </font>
    <font>
      <b/>
      <sz val="10"/>
      <color indexed="8"/>
      <name val="MS UI Gothic"/>
      <family val="3"/>
    </font>
    <font>
      <b/>
      <sz val="9"/>
      <name val="MS UI Gothic"/>
      <family val="3"/>
    </font>
    <font>
      <b/>
      <sz val="8"/>
      <color indexed="8"/>
      <name val="MS UI Gothic"/>
      <family val="3"/>
    </font>
    <font>
      <b/>
      <sz val="9"/>
      <color indexed="8"/>
      <name val="ＭＳ Ｐゴシック"/>
      <family val="3"/>
    </font>
    <font>
      <b/>
      <sz val="11"/>
      <color indexed="8"/>
      <name val="MS UI Gothic"/>
      <family val="3"/>
    </font>
    <font>
      <b/>
      <sz val="11"/>
      <name val="MS UI Gothic"/>
      <family val="3"/>
    </font>
    <font>
      <b/>
      <sz val="8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80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8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0" fillId="4" borderId="0" xfId="0" applyFont="1" applyFill="1" applyAlignment="1">
      <alignment horizontal="right" vertical="center"/>
    </xf>
    <xf numFmtId="0" fontId="0" fillId="4" borderId="0" xfId="0" applyFill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4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3" fillId="4" borderId="0" xfId="0" applyFont="1" applyFill="1" applyAlignment="1">
      <alignment horizontal="center" vertical="center"/>
    </xf>
    <xf numFmtId="0" fontId="33" fillId="4" borderId="0" xfId="0" applyFont="1" applyFill="1" applyAlignment="1">
      <alignment vertical="center"/>
    </xf>
    <xf numFmtId="0" fontId="33" fillId="4" borderId="0" xfId="0" applyFont="1" applyFill="1" applyAlignment="1">
      <alignment horizontal="left" vertical="center"/>
    </xf>
    <xf numFmtId="180" fontId="33" fillId="4" borderId="0" xfId="0" applyNumberFormat="1" applyFont="1" applyFill="1" applyAlignment="1">
      <alignment vertical="center"/>
    </xf>
    <xf numFmtId="49" fontId="33" fillId="4" borderId="0" xfId="0" applyNumberFormat="1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0" fontId="31" fillId="5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3" fillId="0" borderId="0" xfId="0" applyFont="1" applyAlignment="1">
      <alignment vertic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" fontId="0" fillId="0" borderId="0" xfId="0" applyNumberFormat="1" applyAlignment="1">
      <alignment vertical="center"/>
    </xf>
    <xf numFmtId="0" fontId="38" fillId="5" borderId="12" xfId="0" applyFont="1" applyFill="1" applyBorder="1" applyAlignment="1">
      <alignment vertical="center"/>
    </xf>
    <xf numFmtId="0" fontId="39" fillId="5" borderId="12" xfId="0" applyFont="1" applyFill="1" applyBorder="1" applyAlignment="1">
      <alignment vertical="center"/>
    </xf>
    <xf numFmtId="0" fontId="41" fillId="5" borderId="12" xfId="0" applyFont="1" applyFill="1" applyBorder="1" applyAlignment="1">
      <alignment vertical="center"/>
    </xf>
    <xf numFmtId="0" fontId="42" fillId="2" borderId="17" xfId="0" applyFont="1" applyFill="1" applyBorder="1" applyAlignment="1">
      <alignment horizontal="right" vertical="center"/>
    </xf>
    <xf numFmtId="0" fontId="40" fillId="2" borderId="18" xfId="0" applyFont="1" applyFill="1" applyBorder="1" applyAlignment="1">
      <alignment horizontal="left" vertical="center"/>
    </xf>
    <xf numFmtId="0" fontId="43" fillId="2" borderId="17" xfId="0" applyFont="1" applyFill="1" applyBorder="1" applyAlignment="1">
      <alignment horizontal="right" vertical="center"/>
    </xf>
    <xf numFmtId="0" fontId="44" fillId="2" borderId="18" xfId="0" applyFont="1" applyFill="1" applyBorder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9" fillId="4" borderId="17" xfId="0" applyFont="1" applyFill="1" applyBorder="1" applyAlignment="1">
      <alignment vertical="center" wrapText="1"/>
    </xf>
    <xf numFmtId="0" fontId="29" fillId="4" borderId="18" xfId="0" applyFont="1" applyFill="1" applyBorder="1" applyAlignment="1">
      <alignment vertical="center"/>
    </xf>
    <xf numFmtId="0" fontId="30" fillId="2" borderId="17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9999FF"/>
      </font>
      <border/>
    </dxf>
    <dxf>
      <font>
        <color rgb="FF00FF00"/>
      </font>
      <border/>
    </dxf>
    <dxf>
      <font>
        <color rgb="FFFF808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2</xdr:row>
      <xdr:rowOff>0</xdr:rowOff>
    </xdr:from>
    <xdr:to>
      <xdr:col>15</xdr:col>
      <xdr:colOff>123825</xdr:colOff>
      <xdr:row>19</xdr:row>
      <xdr:rowOff>133350</xdr:rowOff>
    </xdr:to>
    <xdr:sp>
      <xdr:nvSpPr>
        <xdr:cNvPr id="1" name="Line 5"/>
        <xdr:cNvSpPr>
          <a:spLocks/>
        </xdr:cNvSpPr>
      </xdr:nvSpPr>
      <xdr:spPr>
        <a:xfrm>
          <a:off x="3286125" y="495300"/>
          <a:ext cx="0" cy="58007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2</xdr:row>
      <xdr:rowOff>0</xdr:rowOff>
    </xdr:from>
    <xdr:to>
      <xdr:col>16</xdr:col>
      <xdr:colOff>123825</xdr:colOff>
      <xdr:row>19</xdr:row>
      <xdr:rowOff>133350</xdr:rowOff>
    </xdr:to>
    <xdr:sp>
      <xdr:nvSpPr>
        <xdr:cNvPr id="2" name="Line 6"/>
        <xdr:cNvSpPr>
          <a:spLocks/>
        </xdr:cNvSpPr>
      </xdr:nvSpPr>
      <xdr:spPr>
        <a:xfrm>
          <a:off x="3533775" y="495300"/>
          <a:ext cx="0" cy="58007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2</xdr:row>
      <xdr:rowOff>0</xdr:rowOff>
    </xdr:from>
    <xdr:to>
      <xdr:col>17</xdr:col>
      <xdr:colOff>123825</xdr:colOff>
      <xdr:row>19</xdr:row>
      <xdr:rowOff>133350</xdr:rowOff>
    </xdr:to>
    <xdr:sp>
      <xdr:nvSpPr>
        <xdr:cNvPr id="3" name="Line 7"/>
        <xdr:cNvSpPr>
          <a:spLocks/>
        </xdr:cNvSpPr>
      </xdr:nvSpPr>
      <xdr:spPr>
        <a:xfrm>
          <a:off x="3781425" y="495300"/>
          <a:ext cx="0" cy="5800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</xdr:row>
      <xdr:rowOff>19050</xdr:rowOff>
    </xdr:from>
    <xdr:to>
      <xdr:col>12</xdr:col>
      <xdr:colOff>85725</xdr:colOff>
      <xdr:row>19</xdr:row>
      <xdr:rowOff>142875</xdr:rowOff>
    </xdr:to>
    <xdr:sp>
      <xdr:nvSpPr>
        <xdr:cNvPr id="4" name="Line 2"/>
        <xdr:cNvSpPr>
          <a:spLocks/>
        </xdr:cNvSpPr>
      </xdr:nvSpPr>
      <xdr:spPr>
        <a:xfrm flipH="1">
          <a:off x="2495550" y="514350"/>
          <a:ext cx="9525" cy="5791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28575</xdr:rowOff>
    </xdr:from>
    <xdr:to>
      <xdr:col>13</xdr:col>
      <xdr:colOff>104775</xdr:colOff>
      <xdr:row>19</xdr:row>
      <xdr:rowOff>161925</xdr:rowOff>
    </xdr:to>
    <xdr:sp>
      <xdr:nvSpPr>
        <xdr:cNvPr id="5" name="Line 3"/>
        <xdr:cNvSpPr>
          <a:spLocks/>
        </xdr:cNvSpPr>
      </xdr:nvSpPr>
      <xdr:spPr>
        <a:xfrm flipH="1">
          <a:off x="2752725" y="523875"/>
          <a:ext cx="19050" cy="5800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2</xdr:row>
      <xdr:rowOff>0</xdr:rowOff>
    </xdr:from>
    <xdr:to>
      <xdr:col>14</xdr:col>
      <xdr:colOff>133350</xdr:colOff>
      <xdr:row>19</xdr:row>
      <xdr:rowOff>142875</xdr:rowOff>
    </xdr:to>
    <xdr:sp>
      <xdr:nvSpPr>
        <xdr:cNvPr id="6" name="Line 4"/>
        <xdr:cNvSpPr>
          <a:spLocks/>
        </xdr:cNvSpPr>
      </xdr:nvSpPr>
      <xdr:spPr>
        <a:xfrm>
          <a:off x="3048000" y="495300"/>
          <a:ext cx="0" cy="5810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19050</xdr:rowOff>
    </xdr:from>
    <xdr:to>
      <xdr:col>4</xdr:col>
      <xdr:colOff>304800</xdr:colOff>
      <xdr:row>9</xdr:row>
      <xdr:rowOff>285750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90550" y="1181100"/>
          <a:ext cx="1247775" cy="1933575"/>
        </a:xfrm>
        <a:prstGeom prst="rect">
          <a:avLst/>
        </a:prstGeom>
        <a:solidFill>
          <a:srgbClr val="FFFF99">
            <a:alpha val="50000"/>
          </a:srgbClr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コードネーム</a:t>
          </a:r>
          <a:r>
            <a:rPr lang="en-US" cap="none" sz="1100" b="0" i="0" u="none" baseline="0">
              <a:latin typeface="MS UI Gothic"/>
              <a:ea typeface="MS UI Gothic"/>
              <a:cs typeface="MS UI Gothic"/>
            </a:rPr>
            <a:t>を直接入力することで、構成音とフレットボード上に音の位置が表示されます。
コードネームの入力例
C、Dｍ７、Edim7、
F#m7-5、A#maj7、Bsus4など。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9525</xdr:colOff>
      <xdr:row>2</xdr:row>
      <xdr:rowOff>38100</xdr:rowOff>
    </xdr:from>
    <xdr:to>
      <xdr:col>18</xdr:col>
      <xdr:colOff>19050</xdr:colOff>
      <xdr:row>2</xdr:row>
      <xdr:rowOff>38100</xdr:rowOff>
    </xdr:to>
    <xdr:sp>
      <xdr:nvSpPr>
        <xdr:cNvPr id="8" name="Line 17"/>
        <xdr:cNvSpPr>
          <a:spLocks/>
        </xdr:cNvSpPr>
      </xdr:nvSpPr>
      <xdr:spPr>
        <a:xfrm>
          <a:off x="2428875" y="533400"/>
          <a:ext cx="1495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3</xdr:row>
      <xdr:rowOff>0</xdr:rowOff>
    </xdr:from>
    <xdr:to>
      <xdr:col>15</xdr:col>
      <xdr:colOff>123825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943225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</xdr:row>
      <xdr:rowOff>0</xdr:rowOff>
    </xdr:from>
    <xdr:to>
      <xdr:col>16</xdr:col>
      <xdr:colOff>123825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3190875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3</xdr:row>
      <xdr:rowOff>0</xdr:rowOff>
    </xdr:from>
    <xdr:to>
      <xdr:col>17</xdr:col>
      <xdr:colOff>123825</xdr:colOff>
      <xdr:row>20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438525" y="771525"/>
          <a:ext cx="0" cy="5791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3</xdr:row>
      <xdr:rowOff>0</xdr:rowOff>
    </xdr:from>
    <xdr:to>
      <xdr:col>14</xdr:col>
      <xdr:colOff>133350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2705100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5</xdr:col>
      <xdr:colOff>0</xdr:colOff>
      <xdr:row>11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23850" y="1466850"/>
          <a:ext cx="1266825" cy="1990725"/>
        </a:xfrm>
        <a:prstGeom prst="rect">
          <a:avLst/>
        </a:prstGeom>
        <a:solidFill>
          <a:srgbClr val="FFFF99">
            <a:alpha val="50000"/>
          </a:srgbClr>
        </a:solidFill>
        <a:ln w="317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コードネーム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直接をドロップダウンリストから選択することで、構成音とフレットボード上に音の位置が表示されます。
コードネームの入力例
C、Dｍ７、Edim7、
F#m7-5、A#maj7、Bsus4など。</a:t>
          </a:r>
          <a:r>
            <a:rPr lang="en-US" cap="none" sz="1100" b="0" i="0" u="none" baseline="0">
              <a:latin typeface="MS UI Gothic"/>
              <a:ea typeface="MS UI Gothic"/>
              <a:cs typeface="MS UI Gothic"/>
            </a:rPr>
            <a:t>
</a:t>
          </a:r>
        </a:p>
      </xdr:txBody>
    </xdr:sp>
    <xdr:clientData/>
  </xdr:twoCellAnchor>
  <xdr:oneCellAnchor>
    <xdr:from>
      <xdr:col>0</xdr:col>
      <xdr:colOff>304800</xdr:colOff>
      <xdr:row>12</xdr:row>
      <xdr:rowOff>123825</xdr:rowOff>
    </xdr:from>
    <xdr:ext cx="1247775" cy="552450"/>
    <xdr:sp>
      <xdr:nvSpPr>
        <xdr:cNvPr id="6" name="Rectangle 6"/>
        <xdr:cNvSpPr>
          <a:spLocks noChangeAspect="1"/>
        </xdr:cNvSpPr>
      </xdr:nvSpPr>
      <xdr:spPr>
        <a:xfrm>
          <a:off x="304800" y="3895725"/>
          <a:ext cx="1247775" cy="552450"/>
        </a:xfrm>
        <a:prstGeom prst="rect">
          <a:avLst/>
        </a:prstGeom>
        <a:blipFill>
          <a:blip r:embed="rId1">
            <a:alphaModFix amt="69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CC00"/>
              </a:solidFill>
            </a:rPr>
            <a:t>  </a:t>
          </a:r>
        </a:p>
      </xdr:txBody>
    </xdr:sp>
    <xdr:clientData/>
  </xdr:oneCellAnchor>
  <xdr:twoCellAnchor>
    <xdr:from>
      <xdr:col>29</xdr:col>
      <xdr:colOff>123825</xdr:colOff>
      <xdr:row>3</xdr:row>
      <xdr:rowOff>0</xdr:rowOff>
    </xdr:from>
    <xdr:to>
      <xdr:col>29</xdr:col>
      <xdr:colOff>123825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4848225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123825</xdr:colOff>
      <xdr:row>3</xdr:row>
      <xdr:rowOff>0</xdr:rowOff>
    </xdr:from>
    <xdr:to>
      <xdr:col>30</xdr:col>
      <xdr:colOff>123825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5095875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3</xdr:row>
      <xdr:rowOff>0</xdr:rowOff>
    </xdr:from>
    <xdr:to>
      <xdr:col>31</xdr:col>
      <xdr:colOff>123825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5343525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3</xdr:row>
      <xdr:rowOff>0</xdr:rowOff>
    </xdr:from>
    <xdr:to>
      <xdr:col>28</xdr:col>
      <xdr:colOff>133350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4610100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123825</xdr:colOff>
      <xdr:row>3</xdr:row>
      <xdr:rowOff>0</xdr:rowOff>
    </xdr:from>
    <xdr:to>
      <xdr:col>40</xdr:col>
      <xdr:colOff>123825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6581775" y="771525"/>
          <a:ext cx="0" cy="399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123825</xdr:colOff>
      <xdr:row>3</xdr:row>
      <xdr:rowOff>0</xdr:rowOff>
    </xdr:from>
    <xdr:to>
      <xdr:col>39</xdr:col>
      <xdr:colOff>123825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6296025" y="771525"/>
          <a:ext cx="0" cy="399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123825</xdr:colOff>
      <xdr:row>3</xdr:row>
      <xdr:rowOff>0</xdr:rowOff>
    </xdr:from>
    <xdr:to>
      <xdr:col>38</xdr:col>
      <xdr:colOff>123825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6010275" y="771525"/>
          <a:ext cx="0" cy="399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123825</xdr:colOff>
      <xdr:row>3</xdr:row>
      <xdr:rowOff>0</xdr:rowOff>
    </xdr:from>
    <xdr:to>
      <xdr:col>41</xdr:col>
      <xdr:colOff>123825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>
          <a:off x="6867525" y="771525"/>
          <a:ext cx="0" cy="399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3</xdr:row>
      <xdr:rowOff>0</xdr:rowOff>
    </xdr:from>
    <xdr:to>
      <xdr:col>13</xdr:col>
      <xdr:colOff>123825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2447925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3</xdr:row>
      <xdr:rowOff>0</xdr:rowOff>
    </xdr:from>
    <xdr:to>
      <xdr:col>12</xdr:col>
      <xdr:colOff>123825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2200275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3</xdr:row>
      <xdr:rowOff>0</xdr:rowOff>
    </xdr:from>
    <xdr:to>
      <xdr:col>27</xdr:col>
      <xdr:colOff>123825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4352925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3</xdr:row>
      <xdr:rowOff>0</xdr:rowOff>
    </xdr:from>
    <xdr:to>
      <xdr:col>26</xdr:col>
      <xdr:colOff>123825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>
          <a:off x="4105275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3</xdr:row>
      <xdr:rowOff>0</xdr:rowOff>
    </xdr:from>
    <xdr:to>
      <xdr:col>17</xdr:col>
      <xdr:colOff>123825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3438525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123825</xdr:colOff>
      <xdr:row>3</xdr:row>
      <xdr:rowOff>0</xdr:rowOff>
    </xdr:from>
    <xdr:to>
      <xdr:col>53</xdr:col>
      <xdr:colOff>123825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8315325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123825</xdr:colOff>
      <xdr:row>3</xdr:row>
      <xdr:rowOff>0</xdr:rowOff>
    </xdr:from>
    <xdr:to>
      <xdr:col>54</xdr:col>
      <xdr:colOff>123825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8562975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123825</xdr:colOff>
      <xdr:row>3</xdr:row>
      <xdr:rowOff>0</xdr:rowOff>
    </xdr:from>
    <xdr:to>
      <xdr:col>55</xdr:col>
      <xdr:colOff>123825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8810625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133350</xdr:colOff>
      <xdr:row>3</xdr:row>
      <xdr:rowOff>0</xdr:rowOff>
    </xdr:from>
    <xdr:to>
      <xdr:col>52</xdr:col>
      <xdr:colOff>133350</xdr:colOff>
      <xdr:row>21</xdr:row>
      <xdr:rowOff>0</xdr:rowOff>
    </xdr:to>
    <xdr:sp>
      <xdr:nvSpPr>
        <xdr:cNvPr id="23" name="Line 23"/>
        <xdr:cNvSpPr>
          <a:spLocks/>
        </xdr:cNvSpPr>
      </xdr:nvSpPr>
      <xdr:spPr>
        <a:xfrm>
          <a:off x="8077200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123825</xdr:colOff>
      <xdr:row>3</xdr:row>
      <xdr:rowOff>0</xdr:rowOff>
    </xdr:from>
    <xdr:to>
      <xdr:col>51</xdr:col>
      <xdr:colOff>123825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7820025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123825</xdr:colOff>
      <xdr:row>3</xdr:row>
      <xdr:rowOff>0</xdr:rowOff>
    </xdr:from>
    <xdr:to>
      <xdr:col>50</xdr:col>
      <xdr:colOff>123825</xdr:colOff>
      <xdr:row>21</xdr:row>
      <xdr:rowOff>0</xdr:rowOff>
    </xdr:to>
    <xdr:sp>
      <xdr:nvSpPr>
        <xdr:cNvPr id="25" name="Line 25"/>
        <xdr:cNvSpPr>
          <a:spLocks/>
        </xdr:cNvSpPr>
      </xdr:nvSpPr>
      <xdr:spPr>
        <a:xfrm>
          <a:off x="7572375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3</xdr:row>
      <xdr:rowOff>0</xdr:rowOff>
    </xdr:from>
    <xdr:to>
      <xdr:col>15</xdr:col>
      <xdr:colOff>123825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971800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</xdr:row>
      <xdr:rowOff>0</xdr:rowOff>
    </xdr:from>
    <xdr:to>
      <xdr:col>16</xdr:col>
      <xdr:colOff>123825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3219450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3</xdr:row>
      <xdr:rowOff>0</xdr:rowOff>
    </xdr:from>
    <xdr:to>
      <xdr:col>17</xdr:col>
      <xdr:colOff>123825</xdr:colOff>
      <xdr:row>20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467100" y="771525"/>
          <a:ext cx="0" cy="5791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3</xdr:row>
      <xdr:rowOff>0</xdr:rowOff>
    </xdr:from>
    <xdr:to>
      <xdr:col>14</xdr:col>
      <xdr:colOff>133350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>
          <a:off x="2733675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5</xdr:col>
      <xdr:colOff>0</xdr:colOff>
      <xdr:row>11</xdr:row>
      <xdr:rowOff>19050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323850" y="1466850"/>
          <a:ext cx="1343025" cy="1990725"/>
        </a:xfrm>
        <a:prstGeom prst="rect">
          <a:avLst/>
        </a:prstGeom>
        <a:solidFill>
          <a:srgbClr val="FFFF00">
            <a:alpha val="50000"/>
          </a:srgbClr>
        </a:solidFill>
        <a:ln w="317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コード選択により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ドロップダウンリストから選択することで、構成音とフレットボード上に音の位置が表示されます。
コードネームの入力例
C、Dｍ７、Edim7、
F#m7-5、A#maj7、Bsus4など。</a:t>
          </a:r>
          <a:r>
            <a:rPr lang="en-US" cap="none" sz="1100" b="0" i="0" u="none" baseline="0">
              <a:latin typeface="MS UI Gothic"/>
              <a:ea typeface="MS UI Gothic"/>
              <a:cs typeface="MS UI Gothic"/>
            </a:rPr>
            <a:t>
</a:t>
          </a:r>
        </a:p>
      </xdr:txBody>
    </xdr:sp>
    <xdr:clientData/>
  </xdr:twoCellAnchor>
  <xdr:twoCellAnchor>
    <xdr:from>
      <xdr:col>13</xdr:col>
      <xdr:colOff>123825</xdr:colOff>
      <xdr:row>3</xdr:row>
      <xdr:rowOff>0</xdr:rowOff>
    </xdr:from>
    <xdr:to>
      <xdr:col>13</xdr:col>
      <xdr:colOff>123825</xdr:colOff>
      <xdr:row>21</xdr:row>
      <xdr:rowOff>0</xdr:rowOff>
    </xdr:to>
    <xdr:sp>
      <xdr:nvSpPr>
        <xdr:cNvPr id="6" name="Line 34"/>
        <xdr:cNvSpPr>
          <a:spLocks/>
        </xdr:cNvSpPr>
      </xdr:nvSpPr>
      <xdr:spPr>
        <a:xfrm>
          <a:off x="2476500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3</xdr:row>
      <xdr:rowOff>0</xdr:rowOff>
    </xdr:from>
    <xdr:to>
      <xdr:col>12</xdr:col>
      <xdr:colOff>123825</xdr:colOff>
      <xdr:row>21</xdr:row>
      <xdr:rowOff>0</xdr:rowOff>
    </xdr:to>
    <xdr:sp>
      <xdr:nvSpPr>
        <xdr:cNvPr id="7" name="Line 35"/>
        <xdr:cNvSpPr>
          <a:spLocks/>
        </xdr:cNvSpPr>
      </xdr:nvSpPr>
      <xdr:spPr>
        <a:xfrm>
          <a:off x="2228850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3</xdr:row>
      <xdr:rowOff>0</xdr:rowOff>
    </xdr:from>
    <xdr:to>
      <xdr:col>17</xdr:col>
      <xdr:colOff>123825</xdr:colOff>
      <xdr:row>21</xdr:row>
      <xdr:rowOff>0</xdr:rowOff>
    </xdr:to>
    <xdr:sp>
      <xdr:nvSpPr>
        <xdr:cNvPr id="8" name="Line 40"/>
        <xdr:cNvSpPr>
          <a:spLocks/>
        </xdr:cNvSpPr>
      </xdr:nvSpPr>
      <xdr:spPr>
        <a:xfrm>
          <a:off x="3467100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3</xdr:row>
      <xdr:rowOff>0</xdr:rowOff>
    </xdr:from>
    <xdr:to>
      <xdr:col>14</xdr:col>
      <xdr:colOff>123825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2924175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</xdr:row>
      <xdr:rowOff>0</xdr:rowOff>
    </xdr:from>
    <xdr:to>
      <xdr:col>15</xdr:col>
      <xdr:colOff>123825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3200400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3</xdr:row>
      <xdr:rowOff>0</xdr:rowOff>
    </xdr:from>
    <xdr:to>
      <xdr:col>13</xdr:col>
      <xdr:colOff>133350</xdr:colOff>
      <xdr:row>21</xdr:row>
      <xdr:rowOff>0</xdr:rowOff>
    </xdr:to>
    <xdr:sp>
      <xdr:nvSpPr>
        <xdr:cNvPr id="3" name="Line 4"/>
        <xdr:cNvSpPr>
          <a:spLocks/>
        </xdr:cNvSpPr>
      </xdr:nvSpPr>
      <xdr:spPr>
        <a:xfrm>
          <a:off x="2657475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5</xdr:col>
      <xdr:colOff>0</xdr:colOff>
      <xdr:row>11</xdr:row>
      <xdr:rowOff>19050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23850" y="1466850"/>
          <a:ext cx="1295400" cy="1990725"/>
        </a:xfrm>
        <a:prstGeom prst="rect">
          <a:avLst/>
        </a:prstGeom>
        <a:solidFill>
          <a:srgbClr val="FFFF99">
            <a:alpha val="50000"/>
          </a:srgbClr>
        </a:solidFill>
        <a:ln w="317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コードネーム</a:t>
          </a: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直接をドロップダウンリストから選択することで、構成音とフレットボード上に音の位置が表示されます。
コードネームの入力例
C、Dｍ７、Edim7、
F#m7-5、A#maj7、Bsus4など。</a:t>
          </a:r>
          <a:r>
            <a:rPr lang="en-US" cap="none" sz="1100" b="0" i="0" u="none" baseline="0">
              <a:latin typeface="MS UI Gothic"/>
              <a:ea typeface="MS UI Gothic"/>
              <a:cs typeface="MS UI Gothic"/>
            </a:rPr>
            <a:t>
</a:t>
          </a:r>
        </a:p>
      </xdr:txBody>
    </xdr:sp>
    <xdr:clientData/>
  </xdr:twoCellAnchor>
  <xdr:twoCellAnchor>
    <xdr:from>
      <xdr:col>26</xdr:col>
      <xdr:colOff>123825</xdr:colOff>
      <xdr:row>3</xdr:row>
      <xdr:rowOff>0</xdr:rowOff>
    </xdr:from>
    <xdr:to>
      <xdr:col>26</xdr:col>
      <xdr:colOff>123825</xdr:colOff>
      <xdr:row>21</xdr:row>
      <xdr:rowOff>0</xdr:rowOff>
    </xdr:to>
    <xdr:sp>
      <xdr:nvSpPr>
        <xdr:cNvPr id="5" name="Line 7"/>
        <xdr:cNvSpPr>
          <a:spLocks/>
        </xdr:cNvSpPr>
      </xdr:nvSpPr>
      <xdr:spPr>
        <a:xfrm>
          <a:off x="4886325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3</xdr:row>
      <xdr:rowOff>0</xdr:rowOff>
    </xdr:from>
    <xdr:to>
      <xdr:col>27</xdr:col>
      <xdr:colOff>123825</xdr:colOff>
      <xdr:row>21</xdr:row>
      <xdr:rowOff>0</xdr:rowOff>
    </xdr:to>
    <xdr:sp>
      <xdr:nvSpPr>
        <xdr:cNvPr id="6" name="Line 8"/>
        <xdr:cNvSpPr>
          <a:spLocks/>
        </xdr:cNvSpPr>
      </xdr:nvSpPr>
      <xdr:spPr>
        <a:xfrm>
          <a:off x="5172075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3</xdr:row>
      <xdr:rowOff>0</xdr:rowOff>
    </xdr:from>
    <xdr:to>
      <xdr:col>25</xdr:col>
      <xdr:colOff>133350</xdr:colOff>
      <xdr:row>21</xdr:row>
      <xdr:rowOff>0</xdr:rowOff>
    </xdr:to>
    <xdr:sp>
      <xdr:nvSpPr>
        <xdr:cNvPr id="7" name="Line 10"/>
        <xdr:cNvSpPr>
          <a:spLocks/>
        </xdr:cNvSpPr>
      </xdr:nvSpPr>
      <xdr:spPr>
        <a:xfrm>
          <a:off x="4610100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3</xdr:row>
      <xdr:rowOff>0</xdr:rowOff>
    </xdr:from>
    <xdr:to>
      <xdr:col>12</xdr:col>
      <xdr:colOff>123825</xdr:colOff>
      <xdr:row>21</xdr:row>
      <xdr:rowOff>0</xdr:rowOff>
    </xdr:to>
    <xdr:sp>
      <xdr:nvSpPr>
        <xdr:cNvPr id="8" name="Line 15"/>
        <xdr:cNvSpPr>
          <a:spLocks/>
        </xdr:cNvSpPr>
      </xdr:nvSpPr>
      <xdr:spPr>
        <a:xfrm>
          <a:off x="2371725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7</xdr:row>
      <xdr:rowOff>247650</xdr:rowOff>
    </xdr:from>
    <xdr:to>
      <xdr:col>11</xdr:col>
      <xdr:colOff>123825</xdr:colOff>
      <xdr:row>21</xdr:row>
      <xdr:rowOff>0</xdr:rowOff>
    </xdr:to>
    <xdr:sp>
      <xdr:nvSpPr>
        <xdr:cNvPr id="9" name="Line 16"/>
        <xdr:cNvSpPr>
          <a:spLocks/>
        </xdr:cNvSpPr>
      </xdr:nvSpPr>
      <xdr:spPr>
        <a:xfrm>
          <a:off x="2095500" y="2352675"/>
          <a:ext cx="0" cy="424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3</xdr:row>
      <xdr:rowOff>0</xdr:rowOff>
    </xdr:from>
    <xdr:to>
      <xdr:col>24</xdr:col>
      <xdr:colOff>123825</xdr:colOff>
      <xdr:row>21</xdr:row>
      <xdr:rowOff>0</xdr:rowOff>
    </xdr:to>
    <xdr:sp>
      <xdr:nvSpPr>
        <xdr:cNvPr id="10" name="Line 17"/>
        <xdr:cNvSpPr>
          <a:spLocks/>
        </xdr:cNvSpPr>
      </xdr:nvSpPr>
      <xdr:spPr>
        <a:xfrm>
          <a:off x="4314825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7</xdr:row>
      <xdr:rowOff>238125</xdr:rowOff>
    </xdr:from>
    <xdr:to>
      <xdr:col>23</xdr:col>
      <xdr:colOff>123825</xdr:colOff>
      <xdr:row>21</xdr:row>
      <xdr:rowOff>0</xdr:rowOff>
    </xdr:to>
    <xdr:sp>
      <xdr:nvSpPr>
        <xdr:cNvPr id="11" name="Line 18"/>
        <xdr:cNvSpPr>
          <a:spLocks/>
        </xdr:cNvSpPr>
      </xdr:nvSpPr>
      <xdr:spPr>
        <a:xfrm>
          <a:off x="4019550" y="2343150"/>
          <a:ext cx="9525" cy="425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123825</xdr:colOff>
      <xdr:row>3</xdr:row>
      <xdr:rowOff>0</xdr:rowOff>
    </xdr:from>
    <xdr:to>
      <xdr:col>38</xdr:col>
      <xdr:colOff>123825</xdr:colOff>
      <xdr:row>21</xdr:row>
      <xdr:rowOff>0</xdr:rowOff>
    </xdr:to>
    <xdr:sp>
      <xdr:nvSpPr>
        <xdr:cNvPr id="12" name="Line 20"/>
        <xdr:cNvSpPr>
          <a:spLocks/>
        </xdr:cNvSpPr>
      </xdr:nvSpPr>
      <xdr:spPr>
        <a:xfrm>
          <a:off x="6867525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123825</xdr:colOff>
      <xdr:row>3</xdr:row>
      <xdr:rowOff>0</xdr:rowOff>
    </xdr:from>
    <xdr:to>
      <xdr:col>39</xdr:col>
      <xdr:colOff>123825</xdr:colOff>
      <xdr:row>21</xdr:row>
      <xdr:rowOff>0</xdr:rowOff>
    </xdr:to>
    <xdr:sp>
      <xdr:nvSpPr>
        <xdr:cNvPr id="13" name="Line 21"/>
        <xdr:cNvSpPr>
          <a:spLocks/>
        </xdr:cNvSpPr>
      </xdr:nvSpPr>
      <xdr:spPr>
        <a:xfrm>
          <a:off x="7115175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133350</xdr:colOff>
      <xdr:row>3</xdr:row>
      <xdr:rowOff>0</xdr:rowOff>
    </xdr:from>
    <xdr:to>
      <xdr:col>37</xdr:col>
      <xdr:colOff>133350</xdr:colOff>
      <xdr:row>21</xdr:row>
      <xdr:rowOff>0</xdr:rowOff>
    </xdr:to>
    <xdr:sp>
      <xdr:nvSpPr>
        <xdr:cNvPr id="14" name="Line 23"/>
        <xdr:cNvSpPr>
          <a:spLocks/>
        </xdr:cNvSpPr>
      </xdr:nvSpPr>
      <xdr:spPr>
        <a:xfrm>
          <a:off x="6629400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3</xdr:row>
      <xdr:rowOff>0</xdr:rowOff>
    </xdr:from>
    <xdr:to>
      <xdr:col>36</xdr:col>
      <xdr:colOff>123825</xdr:colOff>
      <xdr:row>21</xdr:row>
      <xdr:rowOff>0</xdr:rowOff>
    </xdr:to>
    <xdr:sp>
      <xdr:nvSpPr>
        <xdr:cNvPr id="15" name="Line 24"/>
        <xdr:cNvSpPr>
          <a:spLocks/>
        </xdr:cNvSpPr>
      </xdr:nvSpPr>
      <xdr:spPr>
        <a:xfrm>
          <a:off x="6372225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7</xdr:row>
      <xdr:rowOff>228600</xdr:rowOff>
    </xdr:from>
    <xdr:to>
      <xdr:col>35</xdr:col>
      <xdr:colOff>123825</xdr:colOff>
      <xdr:row>21</xdr:row>
      <xdr:rowOff>0</xdr:rowOff>
    </xdr:to>
    <xdr:sp>
      <xdr:nvSpPr>
        <xdr:cNvPr id="16" name="Line 25"/>
        <xdr:cNvSpPr>
          <a:spLocks/>
        </xdr:cNvSpPr>
      </xdr:nvSpPr>
      <xdr:spPr>
        <a:xfrm>
          <a:off x="6105525" y="2333625"/>
          <a:ext cx="19050" cy="426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123825</xdr:colOff>
      <xdr:row>3</xdr:row>
      <xdr:rowOff>0</xdr:rowOff>
    </xdr:from>
    <xdr:to>
      <xdr:col>50</xdr:col>
      <xdr:colOff>123825</xdr:colOff>
      <xdr:row>21</xdr:row>
      <xdr:rowOff>0</xdr:rowOff>
    </xdr:to>
    <xdr:sp>
      <xdr:nvSpPr>
        <xdr:cNvPr id="17" name="Line 27"/>
        <xdr:cNvSpPr>
          <a:spLocks/>
        </xdr:cNvSpPr>
      </xdr:nvSpPr>
      <xdr:spPr>
        <a:xfrm>
          <a:off x="8696325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123825</xdr:colOff>
      <xdr:row>3</xdr:row>
      <xdr:rowOff>0</xdr:rowOff>
    </xdr:from>
    <xdr:to>
      <xdr:col>51</xdr:col>
      <xdr:colOff>123825</xdr:colOff>
      <xdr:row>21</xdr:row>
      <xdr:rowOff>0</xdr:rowOff>
    </xdr:to>
    <xdr:sp>
      <xdr:nvSpPr>
        <xdr:cNvPr id="18" name="Line 28"/>
        <xdr:cNvSpPr>
          <a:spLocks/>
        </xdr:cNvSpPr>
      </xdr:nvSpPr>
      <xdr:spPr>
        <a:xfrm>
          <a:off x="8943975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133350</xdr:colOff>
      <xdr:row>3</xdr:row>
      <xdr:rowOff>0</xdr:rowOff>
    </xdr:from>
    <xdr:to>
      <xdr:col>49</xdr:col>
      <xdr:colOff>133350</xdr:colOff>
      <xdr:row>21</xdr:row>
      <xdr:rowOff>0</xdr:rowOff>
    </xdr:to>
    <xdr:sp>
      <xdr:nvSpPr>
        <xdr:cNvPr id="19" name="Line 29"/>
        <xdr:cNvSpPr>
          <a:spLocks/>
        </xdr:cNvSpPr>
      </xdr:nvSpPr>
      <xdr:spPr>
        <a:xfrm>
          <a:off x="8458200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123825</xdr:colOff>
      <xdr:row>3</xdr:row>
      <xdr:rowOff>0</xdr:rowOff>
    </xdr:from>
    <xdr:to>
      <xdr:col>48</xdr:col>
      <xdr:colOff>123825</xdr:colOff>
      <xdr:row>21</xdr:row>
      <xdr:rowOff>0</xdr:rowOff>
    </xdr:to>
    <xdr:sp>
      <xdr:nvSpPr>
        <xdr:cNvPr id="20" name="Line 30"/>
        <xdr:cNvSpPr>
          <a:spLocks/>
        </xdr:cNvSpPr>
      </xdr:nvSpPr>
      <xdr:spPr>
        <a:xfrm>
          <a:off x="8201025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104775</xdr:colOff>
      <xdr:row>7</xdr:row>
      <xdr:rowOff>228600</xdr:rowOff>
    </xdr:from>
    <xdr:to>
      <xdr:col>47</xdr:col>
      <xdr:colOff>123825</xdr:colOff>
      <xdr:row>21</xdr:row>
      <xdr:rowOff>0</xdr:rowOff>
    </xdr:to>
    <xdr:sp>
      <xdr:nvSpPr>
        <xdr:cNvPr id="21" name="Line 31"/>
        <xdr:cNvSpPr>
          <a:spLocks/>
        </xdr:cNvSpPr>
      </xdr:nvSpPr>
      <xdr:spPr>
        <a:xfrm>
          <a:off x="7934325" y="2333625"/>
          <a:ext cx="19050" cy="426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3</xdr:row>
      <xdr:rowOff>0</xdr:rowOff>
    </xdr:from>
    <xdr:to>
      <xdr:col>62</xdr:col>
      <xdr:colOff>123825</xdr:colOff>
      <xdr:row>21</xdr:row>
      <xdr:rowOff>0</xdr:rowOff>
    </xdr:to>
    <xdr:sp>
      <xdr:nvSpPr>
        <xdr:cNvPr id="22" name="Line 40"/>
        <xdr:cNvSpPr>
          <a:spLocks/>
        </xdr:cNvSpPr>
      </xdr:nvSpPr>
      <xdr:spPr>
        <a:xfrm>
          <a:off x="10696575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123825</xdr:colOff>
      <xdr:row>3</xdr:row>
      <xdr:rowOff>0</xdr:rowOff>
    </xdr:from>
    <xdr:to>
      <xdr:col>63</xdr:col>
      <xdr:colOff>123825</xdr:colOff>
      <xdr:row>21</xdr:row>
      <xdr:rowOff>0</xdr:rowOff>
    </xdr:to>
    <xdr:sp>
      <xdr:nvSpPr>
        <xdr:cNvPr id="23" name="Line 41"/>
        <xdr:cNvSpPr>
          <a:spLocks/>
        </xdr:cNvSpPr>
      </xdr:nvSpPr>
      <xdr:spPr>
        <a:xfrm>
          <a:off x="10982325" y="771525"/>
          <a:ext cx="0" cy="58293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133350</xdr:colOff>
      <xdr:row>3</xdr:row>
      <xdr:rowOff>0</xdr:rowOff>
    </xdr:from>
    <xdr:to>
      <xdr:col>61</xdr:col>
      <xdr:colOff>133350</xdr:colOff>
      <xdr:row>21</xdr:row>
      <xdr:rowOff>0</xdr:rowOff>
    </xdr:to>
    <xdr:sp>
      <xdr:nvSpPr>
        <xdr:cNvPr id="24" name="Line 42"/>
        <xdr:cNvSpPr>
          <a:spLocks/>
        </xdr:cNvSpPr>
      </xdr:nvSpPr>
      <xdr:spPr>
        <a:xfrm>
          <a:off x="10420350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123825</xdr:colOff>
      <xdr:row>3</xdr:row>
      <xdr:rowOff>0</xdr:rowOff>
    </xdr:from>
    <xdr:to>
      <xdr:col>60</xdr:col>
      <xdr:colOff>123825</xdr:colOff>
      <xdr:row>21</xdr:row>
      <xdr:rowOff>0</xdr:rowOff>
    </xdr:to>
    <xdr:sp>
      <xdr:nvSpPr>
        <xdr:cNvPr id="25" name="Line 43"/>
        <xdr:cNvSpPr>
          <a:spLocks/>
        </xdr:cNvSpPr>
      </xdr:nvSpPr>
      <xdr:spPr>
        <a:xfrm>
          <a:off x="10125075" y="771525"/>
          <a:ext cx="0" cy="5829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104775</xdr:colOff>
      <xdr:row>7</xdr:row>
      <xdr:rowOff>228600</xdr:rowOff>
    </xdr:from>
    <xdr:to>
      <xdr:col>59</xdr:col>
      <xdr:colOff>123825</xdr:colOff>
      <xdr:row>21</xdr:row>
      <xdr:rowOff>0</xdr:rowOff>
    </xdr:to>
    <xdr:sp>
      <xdr:nvSpPr>
        <xdr:cNvPr id="26" name="Line 44"/>
        <xdr:cNvSpPr>
          <a:spLocks/>
        </xdr:cNvSpPr>
      </xdr:nvSpPr>
      <xdr:spPr>
        <a:xfrm>
          <a:off x="9820275" y="2333625"/>
          <a:ext cx="19050" cy="426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1</xdr:row>
      <xdr:rowOff>47625</xdr:rowOff>
    </xdr:from>
    <xdr:to>
      <xdr:col>14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3943350" y="361950"/>
          <a:ext cx="10096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</xdr:row>
      <xdr:rowOff>19050</xdr:rowOff>
    </xdr:from>
    <xdr:to>
      <xdr:col>10</xdr:col>
      <xdr:colOff>85725</xdr:colOff>
      <xdr:row>18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4038600" y="333375"/>
          <a:ext cx="9525" cy="5791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0</xdr:row>
      <xdr:rowOff>171450</xdr:rowOff>
    </xdr:from>
    <xdr:to>
      <xdr:col>11</xdr:col>
      <xdr:colOff>95250</xdr:colOff>
      <xdr:row>18</xdr:row>
      <xdr:rowOff>161925</xdr:rowOff>
    </xdr:to>
    <xdr:sp>
      <xdr:nvSpPr>
        <xdr:cNvPr id="3" name="Line 3"/>
        <xdr:cNvSpPr>
          <a:spLocks/>
        </xdr:cNvSpPr>
      </xdr:nvSpPr>
      <xdr:spPr>
        <a:xfrm flipH="1">
          <a:off x="4295775" y="171450"/>
          <a:ext cx="9525" cy="5972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1</xdr:row>
      <xdr:rowOff>9525</xdr:rowOff>
    </xdr:from>
    <xdr:to>
      <xdr:col>12</xdr:col>
      <xdr:colOff>133350</xdr:colOff>
      <xdr:row>18</xdr:row>
      <xdr:rowOff>142875</xdr:rowOff>
    </xdr:to>
    <xdr:sp>
      <xdr:nvSpPr>
        <xdr:cNvPr id="4" name="Line 4"/>
        <xdr:cNvSpPr>
          <a:spLocks/>
        </xdr:cNvSpPr>
      </xdr:nvSpPr>
      <xdr:spPr>
        <a:xfrm>
          <a:off x="4591050" y="323850"/>
          <a:ext cx="0" cy="5800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</xdr:row>
      <xdr:rowOff>0</xdr:rowOff>
    </xdr:from>
    <xdr:to>
      <xdr:col>13</xdr:col>
      <xdr:colOff>123825</xdr:colOff>
      <xdr:row>18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829175" y="314325"/>
          <a:ext cx="0" cy="5800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1</xdr:row>
      <xdr:rowOff>47625</xdr:rowOff>
    </xdr:from>
    <xdr:to>
      <xdr:col>14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3943350" y="342900"/>
          <a:ext cx="10096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</xdr:row>
      <xdr:rowOff>19050</xdr:rowOff>
    </xdr:from>
    <xdr:to>
      <xdr:col>10</xdr:col>
      <xdr:colOff>85725</xdr:colOff>
      <xdr:row>18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4038600" y="314325"/>
          <a:ext cx="9525" cy="5791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1</xdr:row>
      <xdr:rowOff>9525</xdr:rowOff>
    </xdr:from>
    <xdr:to>
      <xdr:col>11</xdr:col>
      <xdr:colOff>85725</xdr:colOff>
      <xdr:row>18</xdr:row>
      <xdr:rowOff>161925</xdr:rowOff>
    </xdr:to>
    <xdr:sp>
      <xdr:nvSpPr>
        <xdr:cNvPr id="3" name="Line 3"/>
        <xdr:cNvSpPr>
          <a:spLocks/>
        </xdr:cNvSpPr>
      </xdr:nvSpPr>
      <xdr:spPr>
        <a:xfrm flipH="1">
          <a:off x="4295775" y="304800"/>
          <a:ext cx="0" cy="5819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1</xdr:row>
      <xdr:rowOff>19050</xdr:rowOff>
    </xdr:from>
    <xdr:to>
      <xdr:col>12</xdr:col>
      <xdr:colOff>133350</xdr:colOff>
      <xdr:row>19</xdr:row>
      <xdr:rowOff>66675</xdr:rowOff>
    </xdr:to>
    <xdr:sp>
      <xdr:nvSpPr>
        <xdr:cNvPr id="4" name="Line 4"/>
        <xdr:cNvSpPr>
          <a:spLocks/>
        </xdr:cNvSpPr>
      </xdr:nvSpPr>
      <xdr:spPr>
        <a:xfrm>
          <a:off x="4591050" y="314325"/>
          <a:ext cx="0" cy="5886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</xdr:row>
      <xdr:rowOff>0</xdr:rowOff>
    </xdr:from>
    <xdr:to>
      <xdr:col>13</xdr:col>
      <xdr:colOff>123825</xdr:colOff>
      <xdr:row>18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829175" y="295275"/>
          <a:ext cx="0" cy="5800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1</xdr:row>
      <xdr:rowOff>47625</xdr:rowOff>
    </xdr:from>
    <xdr:to>
      <xdr:col>14</xdr:col>
      <xdr:colOff>0</xdr:colOff>
      <xdr:row>1</xdr:row>
      <xdr:rowOff>57150</xdr:rowOff>
    </xdr:to>
    <xdr:sp>
      <xdr:nvSpPr>
        <xdr:cNvPr id="1" name="Line 6"/>
        <xdr:cNvSpPr>
          <a:spLocks/>
        </xdr:cNvSpPr>
      </xdr:nvSpPr>
      <xdr:spPr>
        <a:xfrm flipV="1">
          <a:off x="3914775" y="352425"/>
          <a:ext cx="10096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</xdr:row>
      <xdr:rowOff>19050</xdr:rowOff>
    </xdr:from>
    <xdr:to>
      <xdr:col>10</xdr:col>
      <xdr:colOff>85725</xdr:colOff>
      <xdr:row>18</xdr:row>
      <xdr:rowOff>142875</xdr:rowOff>
    </xdr:to>
    <xdr:sp>
      <xdr:nvSpPr>
        <xdr:cNvPr id="2" name="Line 5"/>
        <xdr:cNvSpPr>
          <a:spLocks/>
        </xdr:cNvSpPr>
      </xdr:nvSpPr>
      <xdr:spPr>
        <a:xfrm flipH="1">
          <a:off x="4010025" y="323850"/>
          <a:ext cx="9525" cy="5791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0</xdr:row>
      <xdr:rowOff>247650</xdr:rowOff>
    </xdr:from>
    <xdr:to>
      <xdr:col>11</xdr:col>
      <xdr:colOff>104775</xdr:colOff>
      <xdr:row>18</xdr:row>
      <xdr:rowOff>161925</xdr:rowOff>
    </xdr:to>
    <xdr:sp>
      <xdr:nvSpPr>
        <xdr:cNvPr id="3" name="Line 4"/>
        <xdr:cNvSpPr>
          <a:spLocks/>
        </xdr:cNvSpPr>
      </xdr:nvSpPr>
      <xdr:spPr>
        <a:xfrm flipH="1">
          <a:off x="4267200" y="247650"/>
          <a:ext cx="19050" cy="5886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1</xdr:row>
      <xdr:rowOff>0</xdr:rowOff>
    </xdr:from>
    <xdr:to>
      <xdr:col>12</xdr:col>
      <xdr:colOff>133350</xdr:colOff>
      <xdr:row>18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562475" y="304800"/>
          <a:ext cx="0" cy="5810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</xdr:row>
      <xdr:rowOff>0</xdr:rowOff>
    </xdr:from>
    <xdr:to>
      <xdr:col>13</xdr:col>
      <xdr:colOff>123825</xdr:colOff>
      <xdr:row>18</xdr:row>
      <xdr:rowOff>133350</xdr:rowOff>
    </xdr:to>
    <xdr:sp>
      <xdr:nvSpPr>
        <xdr:cNvPr id="5" name="Line 2"/>
        <xdr:cNvSpPr>
          <a:spLocks/>
        </xdr:cNvSpPr>
      </xdr:nvSpPr>
      <xdr:spPr>
        <a:xfrm>
          <a:off x="4800600" y="304800"/>
          <a:ext cx="0" cy="5800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7.75390625" style="0" customWidth="1"/>
    <col min="2" max="4" width="4.125" style="0" customWidth="1"/>
    <col min="5" max="5" width="4.125" style="44" customWidth="1"/>
    <col min="6" max="11" width="2.875" style="44" hidden="1" customWidth="1"/>
    <col min="12" max="12" width="7.50390625" style="44" customWidth="1"/>
    <col min="13" max="18" width="3.25390625" style="0" customWidth="1"/>
  </cols>
  <sheetData>
    <row r="1" spans="5:12" ht="13.5">
      <c r="E1" s="42"/>
      <c r="F1" s="45"/>
      <c r="G1" s="45"/>
      <c r="H1" s="45"/>
      <c r="I1" s="45"/>
      <c r="J1" s="45"/>
      <c r="K1" s="45"/>
      <c r="L1" s="42"/>
    </row>
    <row r="2" spans="1:18" ht="25.5" customHeight="1">
      <c r="A2" s="27" t="s">
        <v>0</v>
      </c>
      <c r="B2" s="26" t="s">
        <v>146</v>
      </c>
      <c r="C2" s="25" t="s">
        <v>158</v>
      </c>
      <c r="D2" s="23" t="str">
        <f>CONCATENATE(B2,C2)</f>
        <v>Fdim7</v>
      </c>
      <c r="E2" s="22"/>
      <c r="F2" s="1" t="s">
        <v>15</v>
      </c>
      <c r="G2" s="1" t="s">
        <v>7</v>
      </c>
      <c r="H2" s="1" t="s">
        <v>1</v>
      </c>
      <c r="I2" s="1" t="s">
        <v>3</v>
      </c>
      <c r="J2" s="1" t="s">
        <v>4</v>
      </c>
      <c r="K2" s="1" t="s">
        <v>15</v>
      </c>
      <c r="L2" s="1">
        <v>0</v>
      </c>
      <c r="M2" s="21">
        <f aca="true" t="shared" si="0" ref="M2:M19">IF(F2=$B$3,"◎",IF(F2=$C$3,"○",IF(F2=$D$3,"●",IF(F2=$E$3,"▲",""))))</f>
      </c>
      <c r="N2" s="21">
        <f aca="true" t="shared" si="1" ref="N2:N19">IF(G2=$B$3,"◎",IF(G2=$C$3,"○",IF(G2=$D$3,"●",IF(G2=$E$3,"▲",""))))</f>
      </c>
      <c r="O2" s="28" t="str">
        <f aca="true" t="shared" si="2" ref="O2:O19">IF(H2=$B$3,"◎",IF(H2=$C$3,"○",IF(H2=$D$3,"●",IF(H2=$E$3,"▲",""))))</f>
        <v>▲</v>
      </c>
      <c r="P2" s="28">
        <f aca="true" t="shared" si="3" ref="P2:P19">IF(I2=$B$3,"◎",IF(I2=$C$3,"○",IF(I2=$D$3,"●",IF(I2=$E$3,"▲",""))))</f>
      </c>
      <c r="Q2" s="28" t="str">
        <f aca="true" t="shared" si="4" ref="Q2:Q19">IF(J2=$B$3,"◎",IF(J2=$C$3,"○",IF(J2=$D$3,"●",IF(J2=$E$3,"▲",""))))</f>
        <v>●</v>
      </c>
      <c r="R2" s="21">
        <f aca="true" t="shared" si="5" ref="R2:R19">IF(K2=$B$3,"◎",IF(K2=$C$3,"○",IF(K2=$D$3,"●",IF(K2=$E$3,"▲",""))))</f>
      </c>
    </row>
    <row r="3" spans="1:18" ht="26.25" customHeight="1">
      <c r="A3" s="22" t="s">
        <v>5</v>
      </c>
      <c r="B3" s="29" t="str">
        <f>VLOOKUP(ギター!D2,'構成音'!A:E,2,FALSE)</f>
        <v>F</v>
      </c>
      <c r="C3" s="29" t="str">
        <f>VLOOKUP(ギター!D2,'構成音'!A:E,3,FALSE)</f>
        <v>G#</v>
      </c>
      <c r="D3" s="29" t="str">
        <f>VLOOKUP(ギター!D2,'構成音'!A:E,4,FALSE)</f>
        <v>B</v>
      </c>
      <c r="E3" s="43" t="str">
        <f>VLOOKUP(ギター!D2,'構成音'!A:E,5,FALSE)</f>
        <v>D</v>
      </c>
      <c r="F3" s="1" t="s">
        <v>17</v>
      </c>
      <c r="G3" s="1" t="s">
        <v>16</v>
      </c>
      <c r="H3" s="1" t="s">
        <v>10</v>
      </c>
      <c r="I3" s="1" t="s">
        <v>9</v>
      </c>
      <c r="J3" s="1" t="s">
        <v>2</v>
      </c>
      <c r="K3" s="1" t="s">
        <v>17</v>
      </c>
      <c r="L3" s="1">
        <v>1</v>
      </c>
      <c r="M3" s="21" t="str">
        <f t="shared" si="0"/>
        <v>◎</v>
      </c>
      <c r="N3" s="21">
        <f t="shared" si="1"/>
      </c>
      <c r="O3" s="28">
        <f t="shared" si="2"/>
      </c>
      <c r="P3" s="28" t="str">
        <f t="shared" si="3"/>
        <v>○</v>
      </c>
      <c r="Q3" s="28">
        <f t="shared" si="4"/>
      </c>
      <c r="R3" s="28" t="str">
        <f t="shared" si="5"/>
        <v>◎</v>
      </c>
    </row>
    <row r="4" spans="1:18" ht="26.25" customHeight="1">
      <c r="A4" s="1"/>
      <c r="B4" s="30" t="s">
        <v>11</v>
      </c>
      <c r="C4" s="30" t="s">
        <v>12</v>
      </c>
      <c r="D4" s="30" t="s">
        <v>13</v>
      </c>
      <c r="E4" s="30" t="s">
        <v>14</v>
      </c>
      <c r="F4" s="1" t="s">
        <v>6</v>
      </c>
      <c r="G4" s="1" t="s">
        <v>4</v>
      </c>
      <c r="H4" s="1" t="s">
        <v>15</v>
      </c>
      <c r="I4" s="1" t="s">
        <v>7</v>
      </c>
      <c r="J4" s="1" t="s">
        <v>8</v>
      </c>
      <c r="K4" s="1" t="s">
        <v>6</v>
      </c>
      <c r="L4" s="1">
        <v>2</v>
      </c>
      <c r="M4" s="21">
        <f t="shared" si="0"/>
      </c>
      <c r="N4" s="21" t="str">
        <f t="shared" si="1"/>
        <v>●</v>
      </c>
      <c r="O4" s="28">
        <f t="shared" si="2"/>
      </c>
      <c r="P4" s="28">
        <f t="shared" si="3"/>
      </c>
      <c r="Q4" s="28">
        <f t="shared" si="4"/>
      </c>
      <c r="R4" s="28">
        <f t="shared" si="5"/>
      </c>
    </row>
    <row r="5" spans="1:23" ht="26.25" customHeight="1">
      <c r="A5" s="1"/>
      <c r="B5" s="1"/>
      <c r="C5" s="1"/>
      <c r="D5" s="1"/>
      <c r="E5" s="1"/>
      <c r="F5" s="1" t="s">
        <v>3</v>
      </c>
      <c r="G5" s="1" t="s">
        <v>2</v>
      </c>
      <c r="H5" s="1" t="s">
        <v>17</v>
      </c>
      <c r="I5" s="1" t="s">
        <v>16</v>
      </c>
      <c r="J5" s="1" t="s">
        <v>1</v>
      </c>
      <c r="K5" s="1" t="s">
        <v>3</v>
      </c>
      <c r="L5" s="1">
        <v>3</v>
      </c>
      <c r="M5" s="21">
        <f t="shared" si="0"/>
      </c>
      <c r="N5" s="21">
        <f t="shared" si="1"/>
      </c>
      <c r="O5" s="28" t="str">
        <f t="shared" si="2"/>
        <v>◎</v>
      </c>
      <c r="P5" s="28">
        <f t="shared" si="3"/>
      </c>
      <c r="Q5" s="28" t="str">
        <f t="shared" si="4"/>
        <v>▲</v>
      </c>
      <c r="R5" s="28">
        <f t="shared" si="5"/>
      </c>
      <c r="V5" s="17" t="s">
        <v>163</v>
      </c>
      <c r="W5" s="18" t="s">
        <v>164</v>
      </c>
    </row>
    <row r="6" spans="1:23" ht="26.25" customHeight="1">
      <c r="A6" s="1"/>
      <c r="B6" s="1"/>
      <c r="C6" s="1"/>
      <c r="D6" s="1"/>
      <c r="E6" s="1"/>
      <c r="F6" s="1" t="s">
        <v>9</v>
      </c>
      <c r="G6" s="1" t="s">
        <v>8</v>
      </c>
      <c r="H6" s="1" t="s">
        <v>6</v>
      </c>
      <c r="I6" s="1" t="s">
        <v>4</v>
      </c>
      <c r="J6" s="1" t="s">
        <v>10</v>
      </c>
      <c r="K6" s="1" t="s">
        <v>9</v>
      </c>
      <c r="L6" s="1">
        <v>4</v>
      </c>
      <c r="M6" s="21" t="str">
        <f t="shared" si="0"/>
        <v>○</v>
      </c>
      <c r="N6" s="21">
        <f t="shared" si="1"/>
      </c>
      <c r="O6" s="28">
        <f t="shared" si="2"/>
      </c>
      <c r="P6" s="28" t="str">
        <f t="shared" si="3"/>
        <v>●</v>
      </c>
      <c r="Q6" s="28">
        <f t="shared" si="4"/>
      </c>
      <c r="R6" s="28" t="str">
        <f t="shared" si="5"/>
        <v>○</v>
      </c>
      <c r="V6" s="17" t="s">
        <v>165</v>
      </c>
      <c r="W6" s="18" t="s">
        <v>151</v>
      </c>
    </row>
    <row r="7" spans="1:23" ht="26.25" customHeight="1">
      <c r="A7" s="1"/>
      <c r="B7" s="1"/>
      <c r="C7" s="1"/>
      <c r="D7" s="1"/>
      <c r="E7" s="1"/>
      <c r="F7" s="1" t="s">
        <v>7</v>
      </c>
      <c r="G7" s="1" t="s">
        <v>1</v>
      </c>
      <c r="H7" s="1" t="s">
        <v>3</v>
      </c>
      <c r="I7" s="1" t="s">
        <v>2</v>
      </c>
      <c r="J7" s="1" t="s">
        <v>15</v>
      </c>
      <c r="K7" s="1" t="s">
        <v>7</v>
      </c>
      <c r="L7" s="24" t="s">
        <v>177</v>
      </c>
      <c r="M7" s="21">
        <f t="shared" si="0"/>
      </c>
      <c r="N7" s="21" t="str">
        <f t="shared" si="1"/>
        <v>▲</v>
      </c>
      <c r="O7" s="28">
        <f t="shared" si="2"/>
      </c>
      <c r="P7" s="28">
        <f t="shared" si="3"/>
      </c>
      <c r="Q7" s="28">
        <f t="shared" si="4"/>
      </c>
      <c r="R7" s="28">
        <f t="shared" si="5"/>
      </c>
      <c r="V7" s="17" t="s">
        <v>166</v>
      </c>
      <c r="W7" s="18">
        <v>7</v>
      </c>
    </row>
    <row r="8" spans="1:23" ht="26.25" customHeight="1">
      <c r="A8" s="1"/>
      <c r="B8" s="1"/>
      <c r="C8" s="1"/>
      <c r="D8" s="1"/>
      <c r="E8" s="1"/>
      <c r="F8" s="1" t="s">
        <v>16</v>
      </c>
      <c r="G8" s="1" t="s">
        <v>10</v>
      </c>
      <c r="H8" s="1" t="s">
        <v>9</v>
      </c>
      <c r="I8" s="1" t="s">
        <v>8</v>
      </c>
      <c r="J8" s="1" t="s">
        <v>17</v>
      </c>
      <c r="K8" s="1" t="s">
        <v>16</v>
      </c>
      <c r="L8" s="1">
        <v>6</v>
      </c>
      <c r="M8" s="21">
        <f t="shared" si="0"/>
      </c>
      <c r="N8" s="21">
        <f t="shared" si="1"/>
      </c>
      <c r="O8" s="28" t="str">
        <f t="shared" si="2"/>
        <v>○</v>
      </c>
      <c r="P8" s="28">
        <f t="shared" si="3"/>
      </c>
      <c r="Q8" s="28" t="str">
        <f t="shared" si="4"/>
        <v>◎</v>
      </c>
      <c r="R8" s="28">
        <f t="shared" si="5"/>
      </c>
      <c r="V8" s="17" t="s">
        <v>167</v>
      </c>
      <c r="W8" s="18" t="s">
        <v>153</v>
      </c>
    </row>
    <row r="9" spans="1:23" ht="26.25" customHeight="1">
      <c r="A9" s="1"/>
      <c r="B9" s="1"/>
      <c r="C9" s="1"/>
      <c r="D9" s="1"/>
      <c r="E9" s="1"/>
      <c r="F9" s="1" t="s">
        <v>4</v>
      </c>
      <c r="G9" s="1" t="s">
        <v>15</v>
      </c>
      <c r="H9" s="1" t="s">
        <v>7</v>
      </c>
      <c r="I9" s="1" t="s">
        <v>1</v>
      </c>
      <c r="J9" s="1" t="s">
        <v>6</v>
      </c>
      <c r="K9" s="1" t="s">
        <v>4</v>
      </c>
      <c r="L9" s="24" t="s">
        <v>178</v>
      </c>
      <c r="M9" s="21" t="str">
        <f t="shared" si="0"/>
        <v>●</v>
      </c>
      <c r="N9" s="21">
        <f t="shared" si="1"/>
      </c>
      <c r="O9" s="28">
        <f t="shared" si="2"/>
      </c>
      <c r="P9" s="28" t="str">
        <f t="shared" si="3"/>
        <v>▲</v>
      </c>
      <c r="Q9" s="28">
        <f t="shared" si="4"/>
      </c>
      <c r="R9" s="28" t="str">
        <f t="shared" si="5"/>
        <v>●</v>
      </c>
      <c r="V9" s="17" t="s">
        <v>168</v>
      </c>
      <c r="W9" s="18" t="s">
        <v>156</v>
      </c>
    </row>
    <row r="10" spans="1:23" ht="26.25" customHeight="1">
      <c r="A10" s="1"/>
      <c r="B10" s="1"/>
      <c r="C10" s="1"/>
      <c r="D10" s="1"/>
      <c r="E10" s="1"/>
      <c r="F10" s="1" t="s">
        <v>2</v>
      </c>
      <c r="G10" s="1" t="s">
        <v>17</v>
      </c>
      <c r="H10" s="1" t="s">
        <v>16</v>
      </c>
      <c r="I10" s="1" t="s">
        <v>10</v>
      </c>
      <c r="J10" s="1" t="s">
        <v>3</v>
      </c>
      <c r="K10" s="1" t="s">
        <v>2</v>
      </c>
      <c r="L10" s="1">
        <v>8</v>
      </c>
      <c r="M10" s="21">
        <f t="shared" si="0"/>
      </c>
      <c r="N10" s="21" t="str">
        <f t="shared" si="1"/>
        <v>◎</v>
      </c>
      <c r="O10" s="28">
        <f t="shared" si="2"/>
      </c>
      <c r="P10" s="28">
        <f t="shared" si="3"/>
      </c>
      <c r="Q10" s="28">
        <f t="shared" si="4"/>
      </c>
      <c r="R10" s="28">
        <f t="shared" si="5"/>
      </c>
      <c r="V10" s="17" t="s">
        <v>169</v>
      </c>
      <c r="W10" s="18" t="s">
        <v>158</v>
      </c>
    </row>
    <row r="11" spans="1:23" ht="26.25" customHeight="1">
      <c r="A11" s="1"/>
      <c r="B11" s="1"/>
      <c r="C11" s="1"/>
      <c r="D11" s="1"/>
      <c r="E11" s="1"/>
      <c r="F11" s="1" t="s">
        <v>8</v>
      </c>
      <c r="G11" s="1" t="s">
        <v>6</v>
      </c>
      <c r="H11" s="1" t="s">
        <v>4</v>
      </c>
      <c r="I11" s="1" t="s">
        <v>15</v>
      </c>
      <c r="J11" s="1" t="s">
        <v>9</v>
      </c>
      <c r="K11" s="1" t="s">
        <v>8</v>
      </c>
      <c r="L11" s="24" t="s">
        <v>179</v>
      </c>
      <c r="M11" s="21">
        <f t="shared" si="0"/>
      </c>
      <c r="N11" s="21">
        <f t="shared" si="1"/>
      </c>
      <c r="O11" s="28" t="str">
        <f t="shared" si="2"/>
        <v>●</v>
      </c>
      <c r="P11" s="28">
        <f t="shared" si="3"/>
      </c>
      <c r="Q11" s="28" t="str">
        <f t="shared" si="4"/>
        <v>○</v>
      </c>
      <c r="R11" s="28">
        <f t="shared" si="5"/>
      </c>
      <c r="V11" s="17" t="s">
        <v>170</v>
      </c>
      <c r="W11" s="19" t="s">
        <v>162</v>
      </c>
    </row>
    <row r="12" spans="1:23" ht="26.25" customHeight="1">
      <c r="A12" s="1"/>
      <c r="B12" s="1"/>
      <c r="C12" s="1"/>
      <c r="D12" s="1"/>
      <c r="E12" s="1"/>
      <c r="F12" s="1" t="s">
        <v>1</v>
      </c>
      <c r="G12" s="1" t="s">
        <v>3</v>
      </c>
      <c r="H12" s="1" t="s">
        <v>2</v>
      </c>
      <c r="I12" s="1" t="s">
        <v>17</v>
      </c>
      <c r="J12" s="1" t="s">
        <v>7</v>
      </c>
      <c r="K12" s="1" t="s">
        <v>1</v>
      </c>
      <c r="L12" s="1">
        <v>10</v>
      </c>
      <c r="M12" s="21" t="str">
        <f t="shared" si="0"/>
        <v>▲</v>
      </c>
      <c r="N12" s="21">
        <f t="shared" si="1"/>
      </c>
      <c r="O12" s="28">
        <f t="shared" si="2"/>
      </c>
      <c r="P12" s="28" t="str">
        <f t="shared" si="3"/>
        <v>◎</v>
      </c>
      <c r="Q12" s="28">
        <f t="shared" si="4"/>
      </c>
      <c r="R12" s="28" t="str">
        <f t="shared" si="5"/>
        <v>▲</v>
      </c>
      <c r="V12" s="17" t="s">
        <v>171</v>
      </c>
      <c r="W12" s="18" t="s">
        <v>160</v>
      </c>
    </row>
    <row r="13" spans="1:23" ht="26.25" customHeight="1">
      <c r="A13" s="1"/>
      <c r="B13" s="1"/>
      <c r="C13" s="1"/>
      <c r="D13" s="1"/>
      <c r="E13" s="1"/>
      <c r="F13" s="1" t="s">
        <v>10</v>
      </c>
      <c r="G13" s="1" t="s">
        <v>9</v>
      </c>
      <c r="H13" s="1" t="s">
        <v>8</v>
      </c>
      <c r="I13" s="1" t="s">
        <v>6</v>
      </c>
      <c r="J13" s="1" t="s">
        <v>16</v>
      </c>
      <c r="K13" s="1" t="s">
        <v>10</v>
      </c>
      <c r="L13" s="1">
        <v>11</v>
      </c>
      <c r="M13" s="21">
        <f t="shared" si="0"/>
      </c>
      <c r="N13" s="21" t="str">
        <f t="shared" si="1"/>
        <v>○</v>
      </c>
      <c r="O13" s="28">
        <f t="shared" si="2"/>
      </c>
      <c r="P13" s="28">
        <f t="shared" si="3"/>
      </c>
      <c r="Q13" s="28">
        <f t="shared" si="4"/>
      </c>
      <c r="R13" s="28">
        <f t="shared" si="5"/>
      </c>
      <c r="V13" s="17" t="s">
        <v>172</v>
      </c>
      <c r="W13" s="20" t="s">
        <v>173</v>
      </c>
    </row>
    <row r="14" spans="1:23" ht="26.25" customHeight="1">
      <c r="A14" s="1"/>
      <c r="B14" s="1"/>
      <c r="C14" s="1"/>
      <c r="D14" s="1"/>
      <c r="E14" s="1"/>
      <c r="F14" s="1" t="s">
        <v>15</v>
      </c>
      <c r="G14" s="1" t="s">
        <v>7</v>
      </c>
      <c r="H14" s="1" t="s">
        <v>1</v>
      </c>
      <c r="I14" s="1" t="s">
        <v>3</v>
      </c>
      <c r="J14" s="1" t="s">
        <v>4</v>
      </c>
      <c r="K14" s="1" t="s">
        <v>15</v>
      </c>
      <c r="L14" s="24" t="s">
        <v>180</v>
      </c>
      <c r="M14" s="21">
        <f t="shared" si="0"/>
      </c>
      <c r="N14" s="21">
        <f t="shared" si="1"/>
      </c>
      <c r="O14" s="28" t="str">
        <f t="shared" si="2"/>
        <v>▲</v>
      </c>
      <c r="P14" s="28">
        <f t="shared" si="3"/>
      </c>
      <c r="Q14" s="28" t="str">
        <f t="shared" si="4"/>
        <v>●</v>
      </c>
      <c r="R14" s="28">
        <f t="shared" si="5"/>
      </c>
      <c r="V14" s="17" t="s">
        <v>174</v>
      </c>
      <c r="W14" s="18"/>
    </row>
    <row r="15" spans="1:23" ht="26.25" customHeight="1">
      <c r="A15" s="1"/>
      <c r="B15" s="1"/>
      <c r="C15" s="1"/>
      <c r="D15" s="1"/>
      <c r="E15" s="1"/>
      <c r="F15" s="1" t="s">
        <v>17</v>
      </c>
      <c r="G15" s="1" t="s">
        <v>16</v>
      </c>
      <c r="H15" s="1" t="s">
        <v>10</v>
      </c>
      <c r="I15" s="1" t="s">
        <v>9</v>
      </c>
      <c r="J15" s="1" t="s">
        <v>2</v>
      </c>
      <c r="K15" s="1" t="s">
        <v>17</v>
      </c>
      <c r="L15" s="1">
        <v>13</v>
      </c>
      <c r="M15" s="21" t="str">
        <f t="shared" si="0"/>
        <v>◎</v>
      </c>
      <c r="N15" s="21">
        <f t="shared" si="1"/>
      </c>
      <c r="O15" s="28">
        <f t="shared" si="2"/>
      </c>
      <c r="P15" s="28" t="str">
        <f t="shared" si="3"/>
        <v>○</v>
      </c>
      <c r="Q15" s="28">
        <f t="shared" si="4"/>
      </c>
      <c r="R15" s="28" t="str">
        <f t="shared" si="5"/>
        <v>◎</v>
      </c>
      <c r="V15" s="17" t="s">
        <v>175</v>
      </c>
      <c r="W15" s="18"/>
    </row>
    <row r="16" spans="1:23" ht="26.25" customHeight="1">
      <c r="A16" s="1"/>
      <c r="B16" s="1"/>
      <c r="C16" s="1"/>
      <c r="D16" s="1"/>
      <c r="E16" s="1"/>
      <c r="F16" s="1" t="s">
        <v>6</v>
      </c>
      <c r="G16" s="1" t="s">
        <v>4</v>
      </c>
      <c r="H16" s="1" t="s">
        <v>15</v>
      </c>
      <c r="I16" s="1" t="s">
        <v>7</v>
      </c>
      <c r="J16" s="1" t="s">
        <v>8</v>
      </c>
      <c r="K16" s="1" t="s">
        <v>6</v>
      </c>
      <c r="L16" s="1">
        <v>14</v>
      </c>
      <c r="M16" s="21">
        <f t="shared" si="0"/>
      </c>
      <c r="N16" s="21" t="str">
        <f t="shared" si="1"/>
        <v>●</v>
      </c>
      <c r="O16" s="28">
        <f t="shared" si="2"/>
      </c>
      <c r="P16" s="28">
        <f t="shared" si="3"/>
      </c>
      <c r="Q16" s="28">
        <f t="shared" si="4"/>
      </c>
      <c r="R16" s="28">
        <f t="shared" si="5"/>
      </c>
      <c r="V16" s="17" t="s">
        <v>176</v>
      </c>
      <c r="W16" s="18"/>
    </row>
    <row r="17" spans="1:23" ht="26.25" customHeight="1">
      <c r="A17" s="1"/>
      <c r="B17" s="1"/>
      <c r="C17" s="1"/>
      <c r="D17" s="1"/>
      <c r="E17" s="1"/>
      <c r="F17" s="1" t="s">
        <v>3</v>
      </c>
      <c r="G17" s="1" t="s">
        <v>2</v>
      </c>
      <c r="H17" s="1" t="s">
        <v>17</v>
      </c>
      <c r="I17" s="1" t="s">
        <v>16</v>
      </c>
      <c r="J17" s="1" t="s">
        <v>1</v>
      </c>
      <c r="K17" s="1" t="s">
        <v>3</v>
      </c>
      <c r="L17" s="24" t="s">
        <v>181</v>
      </c>
      <c r="M17" s="21">
        <f t="shared" si="0"/>
      </c>
      <c r="N17" s="21">
        <f t="shared" si="1"/>
      </c>
      <c r="O17" s="28" t="str">
        <f t="shared" si="2"/>
        <v>◎</v>
      </c>
      <c r="P17" s="28">
        <f t="shared" si="3"/>
      </c>
      <c r="Q17" s="28" t="str">
        <f t="shared" si="4"/>
        <v>▲</v>
      </c>
      <c r="R17" s="28">
        <f t="shared" si="5"/>
      </c>
      <c r="V17" s="18"/>
      <c r="W17" s="18"/>
    </row>
    <row r="18" spans="1:18" ht="26.25" customHeight="1">
      <c r="A18" s="1"/>
      <c r="B18" s="1"/>
      <c r="C18" s="1"/>
      <c r="D18" s="1"/>
      <c r="E18" s="1"/>
      <c r="F18" s="1" t="s">
        <v>9</v>
      </c>
      <c r="G18" s="1" t="s">
        <v>8</v>
      </c>
      <c r="H18" s="1" t="s">
        <v>6</v>
      </c>
      <c r="I18" s="1" t="s">
        <v>4</v>
      </c>
      <c r="J18" s="1" t="s">
        <v>10</v>
      </c>
      <c r="K18" s="1" t="s">
        <v>9</v>
      </c>
      <c r="L18" s="1">
        <v>16</v>
      </c>
      <c r="M18" s="21" t="str">
        <f t="shared" si="0"/>
        <v>○</v>
      </c>
      <c r="N18" s="21">
        <f t="shared" si="1"/>
      </c>
      <c r="O18" s="28">
        <f t="shared" si="2"/>
      </c>
      <c r="P18" s="28" t="str">
        <f t="shared" si="3"/>
        <v>●</v>
      </c>
      <c r="Q18" s="28">
        <f t="shared" si="4"/>
      </c>
      <c r="R18" s="28" t="str">
        <f t="shared" si="5"/>
        <v>○</v>
      </c>
    </row>
    <row r="19" spans="1:18" ht="26.25" customHeight="1">
      <c r="A19" s="1"/>
      <c r="B19" s="1"/>
      <c r="C19" s="1"/>
      <c r="D19" s="1"/>
      <c r="E19" s="1"/>
      <c r="F19" s="1" t="s">
        <v>7</v>
      </c>
      <c r="G19" s="1" t="s">
        <v>1</v>
      </c>
      <c r="H19" s="1" t="s">
        <v>3</v>
      </c>
      <c r="I19" s="1" t="s">
        <v>2</v>
      </c>
      <c r="J19" s="1" t="s">
        <v>15</v>
      </c>
      <c r="K19" s="1" t="s">
        <v>7</v>
      </c>
      <c r="L19" s="1">
        <v>17</v>
      </c>
      <c r="M19" s="21">
        <f t="shared" si="0"/>
      </c>
      <c r="N19" s="21" t="str">
        <f t="shared" si="1"/>
        <v>▲</v>
      </c>
      <c r="O19" s="28">
        <f t="shared" si="2"/>
      </c>
      <c r="P19" s="28">
        <f t="shared" si="3"/>
      </c>
      <c r="Q19" s="28">
        <f t="shared" si="4"/>
      </c>
      <c r="R19" s="28">
        <f t="shared" si="5"/>
      </c>
    </row>
    <row r="20" spans="1:18" ht="13.5">
      <c r="A20" s="1"/>
      <c r="B20" s="1"/>
      <c r="C20" s="1"/>
      <c r="D20" s="1"/>
      <c r="E20" s="1"/>
      <c r="F20" s="46"/>
      <c r="G20" s="46"/>
      <c r="H20" s="45"/>
      <c r="I20" s="46"/>
      <c r="J20" s="45"/>
      <c r="K20" s="46"/>
      <c r="L20" s="1"/>
      <c r="M20" s="21"/>
      <c r="N20" s="21"/>
      <c r="O20" s="28"/>
      <c r="P20" s="28"/>
      <c r="Q20" s="28"/>
      <c r="R20" s="28"/>
    </row>
    <row r="21" spans="1:18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3"/>
      <c r="O21" s="3"/>
      <c r="P21" s="3"/>
      <c r="Q21" s="3"/>
      <c r="R21" s="3"/>
    </row>
    <row r="22" spans="6:11" ht="13.5">
      <c r="F22" s="1"/>
      <c r="G22" s="1"/>
      <c r="H22" s="1"/>
      <c r="I22" s="1"/>
      <c r="J22" s="1"/>
      <c r="K22" s="1"/>
    </row>
    <row r="23" spans="6:11" ht="13.5">
      <c r="F23" s="1"/>
      <c r="G23" s="1"/>
      <c r="H23" s="1"/>
      <c r="I23" s="1"/>
      <c r="J23" s="1"/>
      <c r="K23" s="1"/>
    </row>
    <row r="24" spans="6:11" ht="13.5">
      <c r="F24" s="1"/>
      <c r="G24" s="1"/>
      <c r="H24" s="1"/>
      <c r="I24" s="1"/>
      <c r="J24" s="1"/>
      <c r="K24" s="1"/>
    </row>
    <row r="25" spans="6:11" ht="13.5">
      <c r="F25" s="1"/>
      <c r="G25" s="1"/>
      <c r="H25" s="1"/>
      <c r="I25" s="1"/>
      <c r="J25" s="1"/>
      <c r="K25" s="1"/>
    </row>
    <row r="26" spans="6:11" ht="13.5">
      <c r="F26" s="1"/>
      <c r="G26" s="1"/>
      <c r="H26" s="1"/>
      <c r="I26" s="1"/>
      <c r="J26" s="1"/>
      <c r="K26" s="1"/>
    </row>
  </sheetData>
  <conditionalFormatting sqref="M2:R20 B4:E4">
    <cfRule type="cellIs" priority="1" dxfId="0" operator="equal" stopIfTrue="1">
      <formula>"●"</formula>
    </cfRule>
    <cfRule type="cellIs" priority="2" dxfId="1" operator="equal" stopIfTrue="1">
      <formula>"◎"</formula>
    </cfRule>
    <cfRule type="cellIs" priority="3" dxfId="2" operator="equal" stopIfTrue="1">
      <formula>"▲"</formula>
    </cfRule>
  </conditionalFormatting>
  <dataValidations count="2">
    <dataValidation type="list" allowBlank="1" showInputMessage="1" showErrorMessage="1" sqref="B2">
      <formula1>$V$5:$V$16</formula1>
    </dataValidation>
    <dataValidation type="list" showInputMessage="1" showErrorMessage="1" sqref="C2">
      <formula1>$W$5:$W$17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2"/>
  <sheetViews>
    <sheetView showGridLines="0" workbookViewId="0" topLeftCell="A1">
      <selection activeCell="D2" sqref="D2"/>
    </sheetView>
  </sheetViews>
  <sheetFormatPr defaultColWidth="9.00390625" defaultRowHeight="13.5"/>
  <cols>
    <col min="1" max="1" width="4.25390625" style="0" customWidth="1"/>
    <col min="2" max="4" width="4.125" style="0" customWidth="1"/>
    <col min="5" max="5" width="4.25390625" style="0" customWidth="1"/>
    <col min="6" max="11" width="3.00390625" style="18" hidden="1" customWidth="1"/>
    <col min="12" max="12" width="6.375" style="0" customWidth="1"/>
    <col min="13" max="18" width="3.25390625" style="0" customWidth="1"/>
    <col min="19" max="19" width="1.625" style="0" hidden="1" customWidth="1"/>
    <col min="20" max="25" width="2.50390625" style="0" hidden="1" customWidth="1"/>
    <col min="26" max="26" width="5.50390625" style="0" customWidth="1"/>
    <col min="27" max="32" width="3.25390625" style="0" customWidth="1"/>
    <col min="33" max="33" width="1.625" style="0" hidden="1" customWidth="1"/>
    <col min="34" max="37" width="4.00390625" style="0" hidden="1" customWidth="1"/>
    <col min="38" max="38" width="5.50390625" style="0" customWidth="1"/>
    <col min="39" max="42" width="3.75390625" style="0" customWidth="1"/>
    <col min="43" max="43" width="1.625" style="0" hidden="1" customWidth="1"/>
    <col min="44" max="49" width="2.50390625" style="0" hidden="1" customWidth="1"/>
    <col min="50" max="50" width="5.50390625" style="0" customWidth="1"/>
    <col min="51" max="56" width="3.25390625" style="0" customWidth="1"/>
  </cols>
  <sheetData>
    <row r="1" spans="1:56" ht="14.25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pans="1:56" ht="14.25" thickBot="1">
      <c r="A2" s="36"/>
      <c r="B2" s="85" t="s">
        <v>182</v>
      </c>
      <c r="C2" s="86"/>
      <c r="D2" s="78" t="s">
        <v>143</v>
      </c>
      <c r="E2" s="79"/>
      <c r="L2" s="33"/>
      <c r="M2" s="51" t="s">
        <v>211</v>
      </c>
      <c r="N2" s="40"/>
      <c r="O2" s="40"/>
      <c r="P2" s="40"/>
      <c r="Q2" s="40"/>
      <c r="R2" s="41"/>
      <c r="S2" s="36"/>
      <c r="T2" s="36"/>
      <c r="U2" s="36"/>
      <c r="V2" s="36"/>
      <c r="W2" s="36"/>
      <c r="X2" s="36"/>
      <c r="Y2" s="36"/>
      <c r="Z2" s="33"/>
      <c r="AA2" s="51" t="s">
        <v>212</v>
      </c>
      <c r="AB2" s="40"/>
      <c r="AC2" s="40"/>
      <c r="AD2" s="40"/>
      <c r="AE2" s="40"/>
      <c r="AF2" s="41"/>
      <c r="AG2" s="36"/>
      <c r="AH2" s="36"/>
      <c r="AI2" s="36"/>
      <c r="AJ2" s="36"/>
      <c r="AK2" s="36"/>
      <c r="AL2" s="33"/>
      <c r="AM2" s="66" t="s">
        <v>213</v>
      </c>
      <c r="AN2" s="40"/>
      <c r="AO2" s="40"/>
      <c r="AP2" s="41"/>
      <c r="AQ2" s="36"/>
      <c r="AR2" s="36"/>
      <c r="AS2" s="36"/>
      <c r="AT2" s="36"/>
      <c r="AU2" s="36"/>
      <c r="AV2" s="36"/>
      <c r="AW2" s="36"/>
      <c r="AX2" s="33"/>
      <c r="AY2" s="51" t="s">
        <v>214</v>
      </c>
      <c r="AZ2" s="40"/>
      <c r="BA2" s="40"/>
      <c r="BB2" s="40"/>
      <c r="BC2" s="40"/>
      <c r="BD2" s="41"/>
    </row>
    <row r="3" spans="1:56" ht="32.25" customHeight="1" thickBot="1">
      <c r="A3" s="37"/>
      <c r="B3" s="83" t="s">
        <v>183</v>
      </c>
      <c r="C3" s="84"/>
      <c r="D3" s="81" t="str">
        <f>CONCATENATE(D2,E2)</f>
        <v>D</v>
      </c>
      <c r="E3" s="82"/>
      <c r="F3" s="46" t="s">
        <v>2</v>
      </c>
      <c r="G3" s="46" t="s">
        <v>17</v>
      </c>
      <c r="H3" s="46" t="s">
        <v>2</v>
      </c>
      <c r="I3" s="46" t="s">
        <v>3</v>
      </c>
      <c r="J3" s="46" t="s">
        <v>2</v>
      </c>
      <c r="K3" s="46" t="s">
        <v>15</v>
      </c>
      <c r="L3" s="34">
        <v>0</v>
      </c>
      <c r="M3" s="52">
        <f aca="true" t="shared" si="0" ref="M3:M21">IF(F3=$B$4,"◎",IF(F3=$C$4,"○",IF(F3=$D$4,"●",IF(F3=$E$4,"▲",""))))</f>
      </c>
      <c r="N3" s="52">
        <f aca="true" t="shared" si="1" ref="N3:N21">IF(G3=$B$4,"◎",IF(G3=$C$4,"○",IF(G3=$D$4,"●",IF(G3=$E$4,"▲",""))))</f>
      </c>
      <c r="O3" s="52">
        <f aca="true" t="shared" si="2" ref="O3:O21">IF(H3=$B$4,"◎",IF(H3=$C$4,"○",IF(H3=$D$4,"●",IF(H3=$E$4,"▲",""))))</f>
      </c>
      <c r="P3" s="52">
        <f aca="true" t="shared" si="3" ref="P3:P21">IF(I3=$B$4,"◎",IF(I3=$C$4,"○",IF(I3=$D$4,"●",IF(I3=$E$4,"▲",""))))</f>
      </c>
      <c r="Q3" s="52">
        <f aca="true" t="shared" si="4" ref="Q3:Q21">IF(J3=$B$4,"◎",IF(J3=$C$4,"○",IF(J3=$D$4,"●",IF(J3=$E$4,"▲",""))))</f>
      </c>
      <c r="R3" s="52">
        <f aca="true" t="shared" si="5" ref="R3:R21">IF(K3=$B$4,"◎",IF(K3=$C$4,"○",IF(K3=$D$4,"●",IF(K3=$E$4,"▲",""))))</f>
      </c>
      <c r="S3" s="36"/>
      <c r="T3" s="1" t="s">
        <v>15</v>
      </c>
      <c r="U3" s="1" t="s">
        <v>7</v>
      </c>
      <c r="V3" s="1" t="s">
        <v>1</v>
      </c>
      <c r="W3" s="1" t="s">
        <v>3</v>
      </c>
      <c r="X3" s="1" t="s">
        <v>4</v>
      </c>
      <c r="Y3" s="1" t="s">
        <v>15</v>
      </c>
      <c r="Z3" s="34">
        <v>0</v>
      </c>
      <c r="AA3" s="52">
        <f aca="true" t="shared" si="6" ref="AA3:AA21">IF(T3=$B$4,"◎",IF(T3=$C$4,"○",IF(T3=$D$4,"●",IF(T3=$E$4,"▲",""))))</f>
      </c>
      <c r="AB3" s="52" t="str">
        <f aca="true" t="shared" si="7" ref="AB3:AB21">IF(U3=$B$4,"◎",IF(U3=$C$4,"○",IF(U3=$D$4,"●",IF(U3=$E$4,"▲",""))))</f>
        <v>●</v>
      </c>
      <c r="AC3" s="52" t="str">
        <f aca="true" t="shared" si="8" ref="AC3:AC21">IF(V3=$B$4,"◎",IF(V3=$C$4,"○",IF(V3=$D$4,"●",IF(V3=$E$4,"▲",""))))</f>
        <v>◎</v>
      </c>
      <c r="AD3" s="52">
        <f aca="true" t="shared" si="9" ref="AD3:AD21">IF(W3=$B$4,"◎",IF(W3=$C$4,"○",IF(W3=$D$4,"●",IF(W3=$E$4,"▲",""))))</f>
      </c>
      <c r="AE3" s="52">
        <f aca="true" t="shared" si="10" ref="AE3:AE21">IF(X3=$B$4,"◎",IF(X3=$C$4,"○",IF(X3=$D$4,"●",IF(X3=$E$4,"▲",""))))</f>
      </c>
      <c r="AF3" s="52">
        <f aca="true" t="shared" si="11" ref="AF3:AF21">IF(Y3=$B$4,"◎",IF(Y3=$C$4,"○",IF(Y3=$D$4,"●",IF(Y3=$E$4,"▲",""))))</f>
      </c>
      <c r="AG3" s="36"/>
      <c r="AH3" s="1" t="s">
        <v>3</v>
      </c>
      <c r="AI3" s="1" t="s">
        <v>2</v>
      </c>
      <c r="AJ3" s="1" t="s">
        <v>15</v>
      </c>
      <c r="AK3" s="1" t="s">
        <v>7</v>
      </c>
      <c r="AL3" s="34">
        <v>0</v>
      </c>
      <c r="AM3" s="52">
        <f aca="true" t="shared" si="12" ref="AM3:AM15">IF(AH3=$B$4,"◎",IF(AH3=$C$4,"○",IF(AH3=$D$4,"●",IF(AH3=$E$4,"▲",""))))</f>
      </c>
      <c r="AN3" s="52">
        <f aca="true" t="shared" si="13" ref="AN3:AN15">IF(AI3=$B$4,"◎",IF(AI3=$C$4,"○",IF(AI3=$D$4,"●",IF(AI3=$E$4,"▲",""))))</f>
      </c>
      <c r="AO3" s="52">
        <f aca="true" t="shared" si="14" ref="AO3:AO15">IF(AJ3=$B$4,"◎",IF(AJ3=$C$4,"○",IF(AJ3=$D$4,"●",IF(AJ3=$E$4,"▲",""))))</f>
      </c>
      <c r="AP3" s="52" t="str">
        <f aca="true" t="shared" si="15" ref="AP3:AP15">IF(AK3=$B$4,"◎",IF(AK3=$C$4,"○",IF(AK3=$D$4,"●",IF(AK3=$E$4,"▲",""))))</f>
        <v>●</v>
      </c>
      <c r="AQ3" s="36"/>
      <c r="AR3" s="1" t="s">
        <v>1</v>
      </c>
      <c r="AS3" s="1" t="s">
        <v>3</v>
      </c>
      <c r="AT3" s="1" t="s">
        <v>1</v>
      </c>
      <c r="AU3" s="1" t="s">
        <v>3</v>
      </c>
      <c r="AV3" s="1" t="s">
        <v>4</v>
      </c>
      <c r="AW3" s="1" t="s">
        <v>1</v>
      </c>
      <c r="AX3" s="34">
        <v>0</v>
      </c>
      <c r="AY3" s="52" t="str">
        <f aca="true" t="shared" si="16" ref="AY3:AY21">IF(AR3=$B$4,"◎",IF(AR3=$C$4,"○",IF(AR3=$D$4,"●",IF(AR3=$E$4,"▲",""))))</f>
        <v>◎</v>
      </c>
      <c r="AZ3" s="52">
        <f aca="true" t="shared" si="17" ref="AZ3:AZ21">IF(AS3=$B$4,"◎",IF(AS3=$C$4,"○",IF(AS3=$D$4,"●",IF(AS3=$E$4,"▲",""))))</f>
      </c>
      <c r="BA3" s="52" t="str">
        <f aca="true" t="shared" si="18" ref="BA3:BA21">IF(AT3=$B$4,"◎",IF(AT3=$C$4,"○",IF(AT3=$D$4,"●",IF(AT3=$E$4,"▲",""))))</f>
        <v>◎</v>
      </c>
      <c r="BB3" s="52">
        <f aca="true" t="shared" si="19" ref="BB3:BB21">IF(AU3=$B$4,"◎",IF(AU3=$C$4,"○",IF(AU3=$D$4,"●",IF(AU3=$E$4,"▲",""))))</f>
      </c>
      <c r="BC3" s="52">
        <f aca="true" t="shared" si="20" ref="BC3:BC21">IF(AV3=$B$4,"◎",IF(AV3=$C$4,"○",IF(AV3=$D$4,"●",IF(AV3=$E$4,"▲",""))))</f>
      </c>
      <c r="BD3" s="52" t="str">
        <f aca="true" t="shared" si="21" ref="BD3:BD21">IF(AW3=$B$4,"◎",IF(AW3=$C$4,"○",IF(AW3=$D$4,"●",IF(AW3=$E$4,"▲",""))))</f>
        <v>◎</v>
      </c>
    </row>
    <row r="4" spans="1:56" ht="26.25" customHeight="1" thickTop="1">
      <c r="A4" s="38"/>
      <c r="B4" s="48" t="str">
        <f>VLOOKUP(D3,'構成音'!A:E,2,FALSE)</f>
        <v>D</v>
      </c>
      <c r="C4" s="47" t="str">
        <f>VLOOKUP(D3,'構成音'!A:E,3,FALSE)</f>
        <v>F#</v>
      </c>
      <c r="D4" s="49" t="str">
        <f>VLOOKUP(D3,'構成音'!A:E,4,FALSE)</f>
        <v>A</v>
      </c>
      <c r="E4" s="50" t="str">
        <f>VLOOKUP(D3,'構成音'!A:E,5,FALSE)</f>
        <v> </v>
      </c>
      <c r="F4" s="46" t="s">
        <v>8</v>
      </c>
      <c r="G4" s="46" t="s">
        <v>6</v>
      </c>
      <c r="H4" s="46" t="s">
        <v>8</v>
      </c>
      <c r="I4" s="46" t="s">
        <v>9</v>
      </c>
      <c r="J4" s="46" t="s">
        <v>8</v>
      </c>
      <c r="K4" s="46" t="s">
        <v>17</v>
      </c>
      <c r="L4" s="34">
        <v>1</v>
      </c>
      <c r="M4" s="28">
        <f t="shared" si="0"/>
      </c>
      <c r="N4" s="28" t="str">
        <f t="shared" si="1"/>
        <v>○</v>
      </c>
      <c r="O4" s="28">
        <f t="shared" si="2"/>
      </c>
      <c r="P4" s="28">
        <f t="shared" si="3"/>
      </c>
      <c r="Q4" s="28">
        <f t="shared" si="4"/>
      </c>
      <c r="R4" s="28">
        <f t="shared" si="5"/>
      </c>
      <c r="S4" s="36"/>
      <c r="T4" s="1" t="s">
        <v>17</v>
      </c>
      <c r="U4" s="1" t="s">
        <v>16</v>
      </c>
      <c r="V4" s="1" t="s">
        <v>10</v>
      </c>
      <c r="W4" s="1" t="s">
        <v>9</v>
      </c>
      <c r="X4" s="1" t="s">
        <v>2</v>
      </c>
      <c r="Y4" s="1" t="s">
        <v>17</v>
      </c>
      <c r="Z4" s="34">
        <v>1</v>
      </c>
      <c r="AA4" s="28">
        <f t="shared" si="6"/>
      </c>
      <c r="AB4" s="28">
        <f t="shared" si="7"/>
      </c>
      <c r="AC4" s="28">
        <f t="shared" si="8"/>
      </c>
      <c r="AD4" s="28">
        <f t="shared" si="9"/>
      </c>
      <c r="AE4" s="28">
        <f t="shared" si="10"/>
      </c>
      <c r="AF4" s="28">
        <f t="shared" si="11"/>
      </c>
      <c r="AG4" s="36"/>
      <c r="AH4" s="1" t="s">
        <v>9</v>
      </c>
      <c r="AI4" s="1" t="s">
        <v>8</v>
      </c>
      <c r="AJ4" s="1" t="s">
        <v>17</v>
      </c>
      <c r="AK4" s="1" t="s">
        <v>16</v>
      </c>
      <c r="AL4" s="34">
        <v>1</v>
      </c>
      <c r="AM4" s="28">
        <f t="shared" si="12"/>
      </c>
      <c r="AN4" s="28">
        <f t="shared" si="13"/>
      </c>
      <c r="AO4" s="28">
        <f t="shared" si="14"/>
      </c>
      <c r="AP4" s="28">
        <f t="shared" si="15"/>
      </c>
      <c r="AQ4" s="36"/>
      <c r="AR4" s="1" t="s">
        <v>10</v>
      </c>
      <c r="AS4" s="1" t="s">
        <v>9</v>
      </c>
      <c r="AT4" s="1" t="s">
        <v>10</v>
      </c>
      <c r="AU4" s="1" t="s">
        <v>9</v>
      </c>
      <c r="AV4" s="1" t="s">
        <v>2</v>
      </c>
      <c r="AW4" s="1" t="s">
        <v>10</v>
      </c>
      <c r="AX4" s="34">
        <v>1</v>
      </c>
      <c r="AY4" s="28">
        <f t="shared" si="16"/>
      </c>
      <c r="AZ4" s="28">
        <f t="shared" si="17"/>
      </c>
      <c r="BA4" s="28">
        <f t="shared" si="18"/>
      </c>
      <c r="BB4" s="28">
        <f t="shared" si="19"/>
      </c>
      <c r="BC4" s="28">
        <f t="shared" si="20"/>
      </c>
      <c r="BD4" s="67">
        <f t="shared" si="21"/>
      </c>
    </row>
    <row r="5" spans="1:56" ht="26.25" customHeight="1">
      <c r="A5" s="39"/>
      <c r="B5" s="53" t="s">
        <v>11</v>
      </c>
      <c r="C5" s="53" t="s">
        <v>12</v>
      </c>
      <c r="D5" s="53" t="s">
        <v>13</v>
      </c>
      <c r="E5" s="53" t="s">
        <v>14</v>
      </c>
      <c r="F5" s="46" t="s">
        <v>1</v>
      </c>
      <c r="G5" s="46" t="s">
        <v>3</v>
      </c>
      <c r="H5" s="46" t="s">
        <v>1</v>
      </c>
      <c r="I5" s="46" t="s">
        <v>7</v>
      </c>
      <c r="J5" s="46" t="s">
        <v>1</v>
      </c>
      <c r="K5" s="46" t="s">
        <v>6</v>
      </c>
      <c r="L5" s="34">
        <v>2</v>
      </c>
      <c r="M5" s="28" t="str">
        <f t="shared" si="0"/>
        <v>◎</v>
      </c>
      <c r="N5" s="28">
        <f t="shared" si="1"/>
      </c>
      <c r="O5" s="28" t="str">
        <f t="shared" si="2"/>
        <v>◎</v>
      </c>
      <c r="P5" s="28" t="str">
        <f t="shared" si="3"/>
        <v>●</v>
      </c>
      <c r="Q5" s="28" t="str">
        <f t="shared" si="4"/>
        <v>◎</v>
      </c>
      <c r="R5" s="28" t="str">
        <f t="shared" si="5"/>
        <v>○</v>
      </c>
      <c r="S5" s="36"/>
      <c r="T5" s="1" t="s">
        <v>6</v>
      </c>
      <c r="U5" s="1" t="s">
        <v>4</v>
      </c>
      <c r="V5" s="1" t="s">
        <v>15</v>
      </c>
      <c r="W5" s="1" t="s">
        <v>7</v>
      </c>
      <c r="X5" s="1" t="s">
        <v>8</v>
      </c>
      <c r="Y5" s="1" t="s">
        <v>6</v>
      </c>
      <c r="Z5" s="34">
        <v>2</v>
      </c>
      <c r="AA5" s="28" t="str">
        <f t="shared" si="6"/>
        <v>○</v>
      </c>
      <c r="AB5" s="28">
        <f t="shared" si="7"/>
      </c>
      <c r="AC5" s="28">
        <f t="shared" si="8"/>
      </c>
      <c r="AD5" s="28" t="str">
        <f t="shared" si="9"/>
        <v>●</v>
      </c>
      <c r="AE5" s="28">
        <f t="shared" si="10"/>
      </c>
      <c r="AF5" s="28" t="str">
        <f t="shared" si="11"/>
        <v>○</v>
      </c>
      <c r="AG5" s="36"/>
      <c r="AH5" s="1" t="s">
        <v>7</v>
      </c>
      <c r="AI5" s="1" t="s">
        <v>1</v>
      </c>
      <c r="AJ5" s="1" t="s">
        <v>6</v>
      </c>
      <c r="AK5" s="1" t="s">
        <v>4</v>
      </c>
      <c r="AL5" s="34">
        <v>2</v>
      </c>
      <c r="AM5" s="28" t="str">
        <f t="shared" si="12"/>
        <v>●</v>
      </c>
      <c r="AN5" s="28" t="str">
        <f t="shared" si="13"/>
        <v>◎</v>
      </c>
      <c r="AO5" s="28" t="str">
        <f t="shared" si="14"/>
        <v>○</v>
      </c>
      <c r="AP5" s="28">
        <f t="shared" si="15"/>
      </c>
      <c r="AQ5" s="36"/>
      <c r="AR5" s="1" t="s">
        <v>15</v>
      </c>
      <c r="AS5" s="1" t="s">
        <v>7</v>
      </c>
      <c r="AT5" s="1" t="s">
        <v>15</v>
      </c>
      <c r="AU5" s="1" t="s">
        <v>7</v>
      </c>
      <c r="AV5" s="1" t="s">
        <v>8</v>
      </c>
      <c r="AW5" s="1" t="s">
        <v>15</v>
      </c>
      <c r="AX5" s="34">
        <v>2</v>
      </c>
      <c r="AY5" s="28">
        <f t="shared" si="16"/>
      </c>
      <c r="AZ5" s="28" t="str">
        <f t="shared" si="17"/>
        <v>●</v>
      </c>
      <c r="BA5" s="28">
        <f t="shared" si="18"/>
      </c>
      <c r="BB5" s="28" t="str">
        <f t="shared" si="19"/>
        <v>●</v>
      </c>
      <c r="BC5" s="28">
        <f t="shared" si="20"/>
      </c>
      <c r="BD5" s="68">
        <f t="shared" si="21"/>
      </c>
    </row>
    <row r="6" spans="1:56" ht="26.25" customHeight="1">
      <c r="A6" s="39"/>
      <c r="B6" s="1"/>
      <c r="C6" s="1"/>
      <c r="D6" s="1"/>
      <c r="E6" s="1"/>
      <c r="F6" s="46" t="s">
        <v>10</v>
      </c>
      <c r="G6" s="46" t="s">
        <v>9</v>
      </c>
      <c r="H6" s="46" t="s">
        <v>10</v>
      </c>
      <c r="I6" s="46" t="s">
        <v>16</v>
      </c>
      <c r="J6" s="46" t="s">
        <v>10</v>
      </c>
      <c r="K6" s="46" t="s">
        <v>3</v>
      </c>
      <c r="L6" s="34">
        <v>3</v>
      </c>
      <c r="M6" s="28">
        <f t="shared" si="0"/>
      </c>
      <c r="N6" s="28">
        <f t="shared" si="1"/>
      </c>
      <c r="O6" s="28">
        <f t="shared" si="2"/>
      </c>
      <c r="P6" s="28">
        <f t="shared" si="3"/>
      </c>
      <c r="Q6" s="28">
        <f t="shared" si="4"/>
      </c>
      <c r="R6" s="28">
        <f t="shared" si="5"/>
      </c>
      <c r="S6" s="36"/>
      <c r="T6" s="1" t="s">
        <v>3</v>
      </c>
      <c r="U6" s="1" t="s">
        <v>2</v>
      </c>
      <c r="V6" s="1" t="s">
        <v>17</v>
      </c>
      <c r="W6" s="1" t="s">
        <v>16</v>
      </c>
      <c r="X6" s="1" t="s">
        <v>1</v>
      </c>
      <c r="Y6" s="1" t="s">
        <v>3</v>
      </c>
      <c r="Z6" s="34">
        <v>3</v>
      </c>
      <c r="AA6" s="28">
        <f t="shared" si="6"/>
      </c>
      <c r="AB6" s="28">
        <f t="shared" si="7"/>
      </c>
      <c r="AC6" s="28">
        <f t="shared" si="8"/>
      </c>
      <c r="AD6" s="28">
        <f t="shared" si="9"/>
      </c>
      <c r="AE6" s="28" t="str">
        <f t="shared" si="10"/>
        <v>◎</v>
      </c>
      <c r="AF6" s="28">
        <f t="shared" si="11"/>
      </c>
      <c r="AG6" s="36"/>
      <c r="AH6" s="1" t="s">
        <v>16</v>
      </c>
      <c r="AI6" s="1" t="s">
        <v>10</v>
      </c>
      <c r="AJ6" s="1" t="s">
        <v>3</v>
      </c>
      <c r="AK6" s="1" t="s">
        <v>2</v>
      </c>
      <c r="AL6" s="34">
        <v>3</v>
      </c>
      <c r="AM6" s="28">
        <f t="shared" si="12"/>
      </c>
      <c r="AN6" s="28">
        <f t="shared" si="13"/>
      </c>
      <c r="AO6" s="28">
        <f t="shared" si="14"/>
      </c>
      <c r="AP6" s="28">
        <f t="shared" si="15"/>
      </c>
      <c r="AQ6" s="36"/>
      <c r="AR6" s="1" t="s">
        <v>17</v>
      </c>
      <c r="AS6" s="1" t="s">
        <v>16</v>
      </c>
      <c r="AT6" s="1" t="s">
        <v>17</v>
      </c>
      <c r="AU6" s="1" t="s">
        <v>16</v>
      </c>
      <c r="AV6" s="1" t="s">
        <v>1</v>
      </c>
      <c r="AW6" s="1" t="s">
        <v>17</v>
      </c>
      <c r="AX6" s="34">
        <v>3</v>
      </c>
      <c r="AY6" s="28">
        <f t="shared" si="16"/>
      </c>
      <c r="AZ6" s="28">
        <f t="shared" si="17"/>
      </c>
      <c r="BA6" s="28">
        <f t="shared" si="18"/>
      </c>
      <c r="BB6" s="28">
        <f t="shared" si="19"/>
      </c>
      <c r="BC6" s="28" t="str">
        <f t="shared" si="20"/>
        <v>◎</v>
      </c>
      <c r="BD6" s="68">
        <f t="shared" si="21"/>
      </c>
    </row>
    <row r="7" spans="1:56" ht="26.25" customHeight="1">
      <c r="A7" s="39"/>
      <c r="B7" s="1"/>
      <c r="C7" s="1"/>
      <c r="D7" s="1"/>
      <c r="E7" s="1"/>
      <c r="F7" s="46" t="s">
        <v>15</v>
      </c>
      <c r="G7" s="46" t="s">
        <v>7</v>
      </c>
      <c r="H7" s="46" t="s">
        <v>15</v>
      </c>
      <c r="I7" s="46" t="s">
        <v>4</v>
      </c>
      <c r="J7" s="46" t="s">
        <v>15</v>
      </c>
      <c r="K7" s="46" t="s">
        <v>9</v>
      </c>
      <c r="L7" s="34">
        <v>4</v>
      </c>
      <c r="M7" s="28">
        <f t="shared" si="0"/>
      </c>
      <c r="N7" s="28" t="str">
        <f t="shared" si="1"/>
        <v>●</v>
      </c>
      <c r="O7" s="28">
        <f t="shared" si="2"/>
      </c>
      <c r="P7" s="28">
        <f t="shared" si="3"/>
      </c>
      <c r="Q7" s="28">
        <f t="shared" si="4"/>
      </c>
      <c r="R7" s="28">
        <f t="shared" si="5"/>
      </c>
      <c r="S7" s="36"/>
      <c r="T7" s="1" t="s">
        <v>9</v>
      </c>
      <c r="U7" s="1" t="s">
        <v>8</v>
      </c>
      <c r="V7" s="1" t="s">
        <v>6</v>
      </c>
      <c r="W7" s="1" t="s">
        <v>4</v>
      </c>
      <c r="X7" s="1" t="s">
        <v>10</v>
      </c>
      <c r="Y7" s="1" t="s">
        <v>9</v>
      </c>
      <c r="Z7" s="34">
        <v>4</v>
      </c>
      <c r="AA7" s="28">
        <f t="shared" si="6"/>
      </c>
      <c r="AB7" s="28">
        <f t="shared" si="7"/>
      </c>
      <c r="AC7" s="28" t="str">
        <f t="shared" si="8"/>
        <v>○</v>
      </c>
      <c r="AD7" s="28">
        <f t="shared" si="9"/>
      </c>
      <c r="AE7" s="28">
        <f t="shared" si="10"/>
      </c>
      <c r="AF7" s="28">
        <f t="shared" si="11"/>
      </c>
      <c r="AG7" s="36"/>
      <c r="AH7" s="1" t="s">
        <v>4</v>
      </c>
      <c r="AI7" s="1" t="s">
        <v>15</v>
      </c>
      <c r="AJ7" s="1" t="s">
        <v>9</v>
      </c>
      <c r="AK7" s="1" t="s">
        <v>8</v>
      </c>
      <c r="AL7" s="34">
        <v>4</v>
      </c>
      <c r="AM7" s="28">
        <f t="shared" si="12"/>
      </c>
      <c r="AN7" s="28">
        <f t="shared" si="13"/>
      </c>
      <c r="AO7" s="28">
        <f t="shared" si="14"/>
      </c>
      <c r="AP7" s="28">
        <f t="shared" si="15"/>
      </c>
      <c r="AQ7" s="36"/>
      <c r="AR7" s="1" t="s">
        <v>6</v>
      </c>
      <c r="AS7" s="1" t="s">
        <v>4</v>
      </c>
      <c r="AT7" s="1" t="s">
        <v>6</v>
      </c>
      <c r="AU7" s="1" t="s">
        <v>4</v>
      </c>
      <c r="AV7" s="1" t="s">
        <v>10</v>
      </c>
      <c r="AW7" s="1" t="s">
        <v>6</v>
      </c>
      <c r="AX7" s="34">
        <v>4</v>
      </c>
      <c r="AY7" s="28" t="str">
        <f t="shared" si="16"/>
        <v>○</v>
      </c>
      <c r="AZ7" s="28">
        <f t="shared" si="17"/>
      </c>
      <c r="BA7" s="28" t="str">
        <f t="shared" si="18"/>
        <v>○</v>
      </c>
      <c r="BB7" s="28">
        <f t="shared" si="19"/>
      </c>
      <c r="BC7" s="28">
        <f t="shared" si="20"/>
      </c>
      <c r="BD7" s="68" t="str">
        <f t="shared" si="21"/>
        <v>○</v>
      </c>
    </row>
    <row r="8" spans="1:56" ht="26.25" customHeight="1">
      <c r="A8" s="39"/>
      <c r="B8" s="1"/>
      <c r="C8" s="1"/>
      <c r="D8" s="1"/>
      <c r="E8" s="1"/>
      <c r="F8" s="46" t="s">
        <v>17</v>
      </c>
      <c r="G8" s="46" t="s">
        <v>16</v>
      </c>
      <c r="H8" s="46" t="s">
        <v>17</v>
      </c>
      <c r="I8" s="46" t="s">
        <v>2</v>
      </c>
      <c r="J8" s="46" t="s">
        <v>17</v>
      </c>
      <c r="K8" s="46" t="s">
        <v>7</v>
      </c>
      <c r="L8" s="35" t="s">
        <v>177</v>
      </c>
      <c r="M8" s="28">
        <f t="shared" si="0"/>
      </c>
      <c r="N8" s="28">
        <f t="shared" si="1"/>
      </c>
      <c r="O8" s="28">
        <f t="shared" si="2"/>
      </c>
      <c r="P8" s="28">
        <f t="shared" si="3"/>
      </c>
      <c r="Q8" s="28">
        <f t="shared" si="4"/>
      </c>
      <c r="R8" s="28" t="str">
        <f t="shared" si="5"/>
        <v>●</v>
      </c>
      <c r="S8" s="36"/>
      <c r="T8" s="1" t="s">
        <v>7</v>
      </c>
      <c r="U8" s="1" t="s">
        <v>1</v>
      </c>
      <c r="V8" s="1" t="s">
        <v>3</v>
      </c>
      <c r="W8" s="1" t="s">
        <v>2</v>
      </c>
      <c r="X8" s="1" t="s">
        <v>15</v>
      </c>
      <c r="Y8" s="1" t="s">
        <v>7</v>
      </c>
      <c r="Z8" s="35" t="s">
        <v>177</v>
      </c>
      <c r="AA8" s="28" t="str">
        <f t="shared" si="6"/>
        <v>●</v>
      </c>
      <c r="AB8" s="28" t="str">
        <f t="shared" si="7"/>
        <v>◎</v>
      </c>
      <c r="AC8" s="28">
        <f t="shared" si="8"/>
      </c>
      <c r="AD8" s="28">
        <f t="shared" si="9"/>
      </c>
      <c r="AE8" s="28">
        <f t="shared" si="10"/>
      </c>
      <c r="AF8" s="28" t="str">
        <f t="shared" si="11"/>
        <v>●</v>
      </c>
      <c r="AG8" s="36"/>
      <c r="AH8" s="1" t="s">
        <v>2</v>
      </c>
      <c r="AI8" s="1" t="s">
        <v>17</v>
      </c>
      <c r="AJ8" s="1" t="s">
        <v>7</v>
      </c>
      <c r="AK8" s="1" t="s">
        <v>1</v>
      </c>
      <c r="AL8" s="35" t="s">
        <v>177</v>
      </c>
      <c r="AM8" s="28">
        <f t="shared" si="12"/>
      </c>
      <c r="AN8" s="28">
        <f t="shared" si="13"/>
      </c>
      <c r="AO8" s="28" t="str">
        <f t="shared" si="14"/>
        <v>●</v>
      </c>
      <c r="AP8" s="28" t="str">
        <f t="shared" si="15"/>
        <v>◎</v>
      </c>
      <c r="AQ8" s="36"/>
      <c r="AR8" s="1" t="s">
        <v>3</v>
      </c>
      <c r="AS8" s="1" t="s">
        <v>2</v>
      </c>
      <c r="AT8" s="1" t="s">
        <v>3</v>
      </c>
      <c r="AU8" s="1" t="s">
        <v>2</v>
      </c>
      <c r="AV8" s="1" t="s">
        <v>15</v>
      </c>
      <c r="AW8" s="1" t="s">
        <v>3</v>
      </c>
      <c r="AX8" s="35" t="s">
        <v>177</v>
      </c>
      <c r="AY8" s="28">
        <f t="shared" si="16"/>
      </c>
      <c r="AZ8" s="28">
        <f t="shared" si="17"/>
      </c>
      <c r="BA8" s="28">
        <f t="shared" si="18"/>
      </c>
      <c r="BB8" s="28">
        <f t="shared" si="19"/>
      </c>
      <c r="BC8" s="28">
        <f t="shared" si="20"/>
      </c>
      <c r="BD8" s="68">
        <f t="shared" si="21"/>
      </c>
    </row>
    <row r="9" spans="1:56" ht="26.25" customHeight="1">
      <c r="A9" s="39"/>
      <c r="B9" s="1"/>
      <c r="C9" s="1"/>
      <c r="D9" s="1"/>
      <c r="E9" s="1"/>
      <c r="F9" s="46" t="s">
        <v>6</v>
      </c>
      <c r="G9" s="46" t="s">
        <v>4</v>
      </c>
      <c r="H9" s="46" t="s">
        <v>6</v>
      </c>
      <c r="I9" s="46" t="s">
        <v>8</v>
      </c>
      <c r="J9" s="46" t="s">
        <v>6</v>
      </c>
      <c r="K9" s="46" t="s">
        <v>16</v>
      </c>
      <c r="L9" s="34">
        <v>6</v>
      </c>
      <c r="M9" s="28" t="str">
        <f t="shared" si="0"/>
        <v>○</v>
      </c>
      <c r="N9" s="28">
        <f t="shared" si="1"/>
      </c>
      <c r="O9" s="28" t="str">
        <f t="shared" si="2"/>
        <v>○</v>
      </c>
      <c r="P9" s="28">
        <f t="shared" si="3"/>
      </c>
      <c r="Q9" s="28" t="str">
        <f t="shared" si="4"/>
        <v>○</v>
      </c>
      <c r="R9" s="28">
        <f t="shared" si="5"/>
      </c>
      <c r="S9" s="36"/>
      <c r="T9" s="1" t="s">
        <v>16</v>
      </c>
      <c r="U9" s="1" t="s">
        <v>10</v>
      </c>
      <c r="V9" s="1" t="s">
        <v>9</v>
      </c>
      <c r="W9" s="1" t="s">
        <v>8</v>
      </c>
      <c r="X9" s="1" t="s">
        <v>17</v>
      </c>
      <c r="Y9" s="1" t="s">
        <v>16</v>
      </c>
      <c r="Z9" s="34">
        <v>6</v>
      </c>
      <c r="AA9" s="28">
        <f t="shared" si="6"/>
      </c>
      <c r="AB9" s="28">
        <f t="shared" si="7"/>
      </c>
      <c r="AC9" s="28">
        <f t="shared" si="8"/>
      </c>
      <c r="AD9" s="28">
        <f t="shared" si="9"/>
      </c>
      <c r="AE9" s="28">
        <f t="shared" si="10"/>
      </c>
      <c r="AF9" s="28">
        <f t="shared" si="11"/>
      </c>
      <c r="AG9" s="36"/>
      <c r="AH9" s="1" t="s">
        <v>8</v>
      </c>
      <c r="AI9" s="1" t="s">
        <v>6</v>
      </c>
      <c r="AJ9" s="1" t="s">
        <v>16</v>
      </c>
      <c r="AK9" s="1" t="s">
        <v>10</v>
      </c>
      <c r="AL9" s="34">
        <v>6</v>
      </c>
      <c r="AM9" s="28">
        <f t="shared" si="12"/>
      </c>
      <c r="AN9" s="28" t="str">
        <f t="shared" si="13"/>
        <v>○</v>
      </c>
      <c r="AO9" s="28">
        <f t="shared" si="14"/>
      </c>
      <c r="AP9" s="28">
        <f t="shared" si="15"/>
      </c>
      <c r="AQ9" s="36"/>
      <c r="AR9" s="1" t="s">
        <v>9</v>
      </c>
      <c r="AS9" s="1" t="s">
        <v>8</v>
      </c>
      <c r="AT9" s="1" t="s">
        <v>9</v>
      </c>
      <c r="AU9" s="1" t="s">
        <v>8</v>
      </c>
      <c r="AV9" s="1" t="s">
        <v>17</v>
      </c>
      <c r="AW9" s="1" t="s">
        <v>9</v>
      </c>
      <c r="AX9" s="34">
        <v>6</v>
      </c>
      <c r="AY9" s="28">
        <f t="shared" si="16"/>
      </c>
      <c r="AZ9" s="28">
        <f t="shared" si="17"/>
      </c>
      <c r="BA9" s="28">
        <f t="shared" si="18"/>
      </c>
      <c r="BB9" s="28">
        <f t="shared" si="19"/>
      </c>
      <c r="BC9" s="28">
        <f t="shared" si="20"/>
      </c>
      <c r="BD9" s="68">
        <f t="shared" si="21"/>
      </c>
    </row>
    <row r="10" spans="1:56" ht="26.25" customHeight="1">
      <c r="A10" s="39"/>
      <c r="B10" s="1"/>
      <c r="C10" s="1"/>
      <c r="D10" s="1"/>
      <c r="E10" s="1"/>
      <c r="F10" s="46" t="s">
        <v>3</v>
      </c>
      <c r="G10" s="46" t="s">
        <v>2</v>
      </c>
      <c r="H10" s="46" t="s">
        <v>3</v>
      </c>
      <c r="I10" s="46" t="s">
        <v>1</v>
      </c>
      <c r="J10" s="46" t="s">
        <v>3</v>
      </c>
      <c r="K10" s="46" t="s">
        <v>4</v>
      </c>
      <c r="L10" s="35" t="s">
        <v>178</v>
      </c>
      <c r="M10" s="28">
        <f t="shared" si="0"/>
      </c>
      <c r="N10" s="28">
        <f t="shared" si="1"/>
      </c>
      <c r="O10" s="28">
        <f t="shared" si="2"/>
      </c>
      <c r="P10" s="28" t="str">
        <f t="shared" si="3"/>
        <v>◎</v>
      </c>
      <c r="Q10" s="28">
        <f t="shared" si="4"/>
      </c>
      <c r="R10" s="28">
        <f t="shared" si="5"/>
      </c>
      <c r="S10" s="36"/>
      <c r="T10" s="1" t="s">
        <v>4</v>
      </c>
      <c r="U10" s="1" t="s">
        <v>15</v>
      </c>
      <c r="V10" s="1" t="s">
        <v>7</v>
      </c>
      <c r="W10" s="1" t="s">
        <v>1</v>
      </c>
      <c r="X10" s="1" t="s">
        <v>6</v>
      </c>
      <c r="Y10" s="1" t="s">
        <v>4</v>
      </c>
      <c r="Z10" s="35" t="s">
        <v>178</v>
      </c>
      <c r="AA10" s="28">
        <f t="shared" si="6"/>
      </c>
      <c r="AB10" s="28">
        <f t="shared" si="7"/>
      </c>
      <c r="AC10" s="28" t="str">
        <f t="shared" si="8"/>
        <v>●</v>
      </c>
      <c r="AD10" s="28" t="str">
        <f t="shared" si="9"/>
        <v>◎</v>
      </c>
      <c r="AE10" s="28" t="str">
        <f t="shared" si="10"/>
        <v>○</v>
      </c>
      <c r="AF10" s="28">
        <f t="shared" si="11"/>
      </c>
      <c r="AG10" s="36"/>
      <c r="AH10" s="1" t="s">
        <v>1</v>
      </c>
      <c r="AI10" s="1" t="s">
        <v>3</v>
      </c>
      <c r="AJ10" s="1" t="s">
        <v>4</v>
      </c>
      <c r="AK10" s="1" t="s">
        <v>15</v>
      </c>
      <c r="AL10" s="35" t="s">
        <v>178</v>
      </c>
      <c r="AM10" s="28" t="str">
        <f t="shared" si="12"/>
        <v>◎</v>
      </c>
      <c r="AN10" s="28">
        <f t="shared" si="13"/>
      </c>
      <c r="AO10" s="28">
        <f t="shared" si="14"/>
      </c>
      <c r="AP10" s="28">
        <f t="shared" si="15"/>
      </c>
      <c r="AQ10" s="36"/>
      <c r="AR10" s="1" t="s">
        <v>7</v>
      </c>
      <c r="AS10" s="1" t="s">
        <v>1</v>
      </c>
      <c r="AT10" s="1" t="s">
        <v>7</v>
      </c>
      <c r="AU10" s="1" t="s">
        <v>1</v>
      </c>
      <c r="AV10" s="1" t="s">
        <v>6</v>
      </c>
      <c r="AW10" s="1" t="s">
        <v>7</v>
      </c>
      <c r="AX10" s="35" t="s">
        <v>178</v>
      </c>
      <c r="AY10" s="28" t="str">
        <f t="shared" si="16"/>
        <v>●</v>
      </c>
      <c r="AZ10" s="28" t="str">
        <f t="shared" si="17"/>
        <v>◎</v>
      </c>
      <c r="BA10" s="28" t="str">
        <f t="shared" si="18"/>
        <v>●</v>
      </c>
      <c r="BB10" s="28" t="str">
        <f t="shared" si="19"/>
        <v>◎</v>
      </c>
      <c r="BC10" s="28" t="str">
        <f t="shared" si="20"/>
        <v>○</v>
      </c>
      <c r="BD10" s="68" t="str">
        <f t="shared" si="21"/>
        <v>●</v>
      </c>
    </row>
    <row r="11" spans="1:56" ht="26.25" customHeight="1">
      <c r="A11" s="39"/>
      <c r="B11" s="1"/>
      <c r="C11" s="1"/>
      <c r="D11" s="1"/>
      <c r="E11" s="1"/>
      <c r="F11" s="46" t="s">
        <v>9</v>
      </c>
      <c r="G11" s="46" t="s">
        <v>8</v>
      </c>
      <c r="H11" s="46" t="s">
        <v>9</v>
      </c>
      <c r="I11" s="46" t="s">
        <v>10</v>
      </c>
      <c r="J11" s="46" t="s">
        <v>9</v>
      </c>
      <c r="K11" s="46" t="s">
        <v>2</v>
      </c>
      <c r="L11" s="34">
        <v>8</v>
      </c>
      <c r="M11" s="28">
        <f t="shared" si="0"/>
      </c>
      <c r="N11" s="28">
        <f t="shared" si="1"/>
      </c>
      <c r="O11" s="28">
        <f t="shared" si="2"/>
      </c>
      <c r="P11" s="28">
        <f t="shared" si="3"/>
      </c>
      <c r="Q11" s="28">
        <f t="shared" si="4"/>
      </c>
      <c r="R11" s="28">
        <f t="shared" si="5"/>
      </c>
      <c r="S11" s="36"/>
      <c r="T11" s="1" t="s">
        <v>2</v>
      </c>
      <c r="U11" s="1" t="s">
        <v>17</v>
      </c>
      <c r="V11" s="1" t="s">
        <v>16</v>
      </c>
      <c r="W11" s="1" t="s">
        <v>10</v>
      </c>
      <c r="X11" s="1" t="s">
        <v>3</v>
      </c>
      <c r="Y11" s="1" t="s">
        <v>2</v>
      </c>
      <c r="Z11" s="34">
        <v>8</v>
      </c>
      <c r="AA11" s="28">
        <f t="shared" si="6"/>
      </c>
      <c r="AB11" s="28">
        <f t="shared" si="7"/>
      </c>
      <c r="AC11" s="28">
        <f t="shared" si="8"/>
      </c>
      <c r="AD11" s="28">
        <f t="shared" si="9"/>
      </c>
      <c r="AE11" s="28">
        <f t="shared" si="10"/>
      </c>
      <c r="AF11" s="28">
        <f t="shared" si="11"/>
      </c>
      <c r="AG11" s="36"/>
      <c r="AH11" s="1" t="s">
        <v>10</v>
      </c>
      <c r="AI11" s="1" t="s">
        <v>9</v>
      </c>
      <c r="AJ11" s="1" t="s">
        <v>2</v>
      </c>
      <c r="AK11" s="1" t="s">
        <v>17</v>
      </c>
      <c r="AL11" s="34">
        <v>8</v>
      </c>
      <c r="AM11" s="28">
        <f t="shared" si="12"/>
      </c>
      <c r="AN11" s="28">
        <f t="shared" si="13"/>
      </c>
      <c r="AO11" s="28">
        <f t="shared" si="14"/>
      </c>
      <c r="AP11" s="28">
        <f t="shared" si="15"/>
      </c>
      <c r="AQ11" s="36"/>
      <c r="AR11" s="1" t="s">
        <v>16</v>
      </c>
      <c r="AS11" s="1" t="s">
        <v>10</v>
      </c>
      <c r="AT11" s="1" t="s">
        <v>16</v>
      </c>
      <c r="AU11" s="1" t="s">
        <v>10</v>
      </c>
      <c r="AV11" s="1" t="s">
        <v>3</v>
      </c>
      <c r="AW11" s="1" t="s">
        <v>16</v>
      </c>
      <c r="AX11" s="34">
        <v>8</v>
      </c>
      <c r="AY11" s="28">
        <f t="shared" si="16"/>
      </c>
      <c r="AZ11" s="28">
        <f t="shared" si="17"/>
      </c>
      <c r="BA11" s="28">
        <f t="shared" si="18"/>
      </c>
      <c r="BB11" s="28">
        <f t="shared" si="19"/>
      </c>
      <c r="BC11" s="28">
        <f t="shared" si="20"/>
      </c>
      <c r="BD11" s="68">
        <f t="shared" si="21"/>
      </c>
    </row>
    <row r="12" spans="1:56" ht="26.25" customHeight="1">
      <c r="A12" s="39"/>
      <c r="B12" s="31"/>
      <c r="C12" s="31"/>
      <c r="D12" s="31"/>
      <c r="E12" s="31"/>
      <c r="F12" s="46" t="s">
        <v>7</v>
      </c>
      <c r="G12" s="46" t="s">
        <v>1</v>
      </c>
      <c r="H12" s="46" t="s">
        <v>7</v>
      </c>
      <c r="I12" s="46" t="s">
        <v>15</v>
      </c>
      <c r="J12" s="46" t="s">
        <v>7</v>
      </c>
      <c r="K12" s="46" t="s">
        <v>8</v>
      </c>
      <c r="L12" s="35" t="s">
        <v>179</v>
      </c>
      <c r="M12" s="28" t="str">
        <f t="shared" si="0"/>
        <v>●</v>
      </c>
      <c r="N12" s="28" t="str">
        <f t="shared" si="1"/>
        <v>◎</v>
      </c>
      <c r="O12" s="28" t="str">
        <f t="shared" si="2"/>
        <v>●</v>
      </c>
      <c r="P12" s="28">
        <f t="shared" si="3"/>
      </c>
      <c r="Q12" s="28" t="str">
        <f t="shared" si="4"/>
        <v>●</v>
      </c>
      <c r="R12" s="28">
        <f t="shared" si="5"/>
      </c>
      <c r="S12" s="36"/>
      <c r="T12" s="1" t="s">
        <v>8</v>
      </c>
      <c r="U12" s="1" t="s">
        <v>6</v>
      </c>
      <c r="V12" s="1" t="s">
        <v>4</v>
      </c>
      <c r="W12" s="1" t="s">
        <v>15</v>
      </c>
      <c r="X12" s="1" t="s">
        <v>9</v>
      </c>
      <c r="Y12" s="1" t="s">
        <v>8</v>
      </c>
      <c r="Z12" s="35" t="s">
        <v>179</v>
      </c>
      <c r="AA12" s="28">
        <f t="shared" si="6"/>
      </c>
      <c r="AB12" s="28" t="str">
        <f t="shared" si="7"/>
        <v>○</v>
      </c>
      <c r="AC12" s="28">
        <f t="shared" si="8"/>
      </c>
      <c r="AD12" s="28">
        <f t="shared" si="9"/>
      </c>
      <c r="AE12" s="28">
        <f t="shared" si="10"/>
      </c>
      <c r="AF12" s="28">
        <f t="shared" si="11"/>
      </c>
      <c r="AG12" s="36"/>
      <c r="AH12" s="1" t="s">
        <v>15</v>
      </c>
      <c r="AI12" s="1" t="s">
        <v>7</v>
      </c>
      <c r="AJ12" s="1" t="s">
        <v>8</v>
      </c>
      <c r="AK12" s="1" t="s">
        <v>6</v>
      </c>
      <c r="AL12" s="35" t="s">
        <v>179</v>
      </c>
      <c r="AM12" s="28">
        <f t="shared" si="12"/>
      </c>
      <c r="AN12" s="28" t="str">
        <f t="shared" si="13"/>
        <v>●</v>
      </c>
      <c r="AO12" s="28">
        <f t="shared" si="14"/>
      </c>
      <c r="AP12" s="28" t="str">
        <f t="shared" si="15"/>
        <v>○</v>
      </c>
      <c r="AQ12" s="36"/>
      <c r="AR12" s="1" t="s">
        <v>4</v>
      </c>
      <c r="AS12" s="1" t="s">
        <v>15</v>
      </c>
      <c r="AT12" s="1" t="s">
        <v>4</v>
      </c>
      <c r="AU12" s="1" t="s">
        <v>15</v>
      </c>
      <c r="AV12" s="1" t="s">
        <v>9</v>
      </c>
      <c r="AW12" s="1" t="s">
        <v>4</v>
      </c>
      <c r="AX12" s="35" t="s">
        <v>179</v>
      </c>
      <c r="AY12" s="28">
        <f t="shared" si="16"/>
      </c>
      <c r="AZ12" s="28">
        <f t="shared" si="17"/>
      </c>
      <c r="BA12" s="28">
        <f t="shared" si="18"/>
      </c>
      <c r="BB12" s="28">
        <f t="shared" si="19"/>
      </c>
      <c r="BC12" s="28">
        <f t="shared" si="20"/>
      </c>
      <c r="BD12" s="68">
        <f t="shared" si="21"/>
      </c>
    </row>
    <row r="13" spans="1:56" ht="26.25" customHeight="1">
      <c r="A13" s="39"/>
      <c r="B13" s="31"/>
      <c r="C13" s="31"/>
      <c r="D13" s="31"/>
      <c r="E13" s="31"/>
      <c r="F13" s="46" t="s">
        <v>16</v>
      </c>
      <c r="G13" s="46" t="s">
        <v>10</v>
      </c>
      <c r="H13" s="46" t="s">
        <v>16</v>
      </c>
      <c r="I13" s="46" t="s">
        <v>17</v>
      </c>
      <c r="J13" s="46" t="s">
        <v>16</v>
      </c>
      <c r="K13" s="46" t="s">
        <v>1</v>
      </c>
      <c r="L13" s="34">
        <v>10</v>
      </c>
      <c r="M13" s="28">
        <f t="shared" si="0"/>
      </c>
      <c r="N13" s="28">
        <f t="shared" si="1"/>
      </c>
      <c r="O13" s="28">
        <f t="shared" si="2"/>
      </c>
      <c r="P13" s="28">
        <f t="shared" si="3"/>
      </c>
      <c r="Q13" s="28">
        <f t="shared" si="4"/>
      </c>
      <c r="R13" s="28" t="str">
        <f t="shared" si="5"/>
        <v>◎</v>
      </c>
      <c r="S13" s="36"/>
      <c r="T13" s="1" t="s">
        <v>1</v>
      </c>
      <c r="U13" s="1" t="s">
        <v>3</v>
      </c>
      <c r="V13" s="1" t="s">
        <v>2</v>
      </c>
      <c r="W13" s="1" t="s">
        <v>17</v>
      </c>
      <c r="X13" s="1" t="s">
        <v>7</v>
      </c>
      <c r="Y13" s="1" t="s">
        <v>1</v>
      </c>
      <c r="Z13" s="34">
        <v>10</v>
      </c>
      <c r="AA13" s="28" t="str">
        <f t="shared" si="6"/>
        <v>◎</v>
      </c>
      <c r="AB13" s="28">
        <f t="shared" si="7"/>
      </c>
      <c r="AC13" s="28">
        <f t="shared" si="8"/>
      </c>
      <c r="AD13" s="28">
        <f t="shared" si="9"/>
      </c>
      <c r="AE13" s="28" t="str">
        <f t="shared" si="10"/>
        <v>●</v>
      </c>
      <c r="AF13" s="28" t="str">
        <f t="shared" si="11"/>
        <v>◎</v>
      </c>
      <c r="AG13" s="36"/>
      <c r="AH13" s="1" t="s">
        <v>17</v>
      </c>
      <c r="AI13" s="1" t="s">
        <v>16</v>
      </c>
      <c r="AJ13" s="1" t="s">
        <v>1</v>
      </c>
      <c r="AK13" s="1" t="s">
        <v>3</v>
      </c>
      <c r="AL13" s="34">
        <v>10</v>
      </c>
      <c r="AM13" s="28">
        <f t="shared" si="12"/>
      </c>
      <c r="AN13" s="28">
        <f t="shared" si="13"/>
      </c>
      <c r="AO13" s="28" t="str">
        <f t="shared" si="14"/>
        <v>◎</v>
      </c>
      <c r="AP13" s="28">
        <f t="shared" si="15"/>
      </c>
      <c r="AQ13" s="36"/>
      <c r="AR13" s="1" t="s">
        <v>2</v>
      </c>
      <c r="AS13" s="1" t="s">
        <v>17</v>
      </c>
      <c r="AT13" s="1" t="s">
        <v>2</v>
      </c>
      <c r="AU13" s="1" t="s">
        <v>17</v>
      </c>
      <c r="AV13" s="1" t="s">
        <v>7</v>
      </c>
      <c r="AW13" s="1" t="s">
        <v>2</v>
      </c>
      <c r="AX13" s="34">
        <v>10</v>
      </c>
      <c r="AY13" s="28">
        <f t="shared" si="16"/>
      </c>
      <c r="AZ13" s="28">
        <f t="shared" si="17"/>
      </c>
      <c r="BA13" s="28">
        <f t="shared" si="18"/>
      </c>
      <c r="BB13" s="28">
        <f t="shared" si="19"/>
      </c>
      <c r="BC13" s="28" t="str">
        <f t="shared" si="20"/>
        <v>●</v>
      </c>
      <c r="BD13" s="28">
        <f t="shared" si="21"/>
      </c>
    </row>
    <row r="14" spans="1:56" ht="25.5" customHeight="1">
      <c r="A14" s="39"/>
      <c r="B14" s="32"/>
      <c r="C14" s="32"/>
      <c r="D14" s="32"/>
      <c r="E14" s="32"/>
      <c r="F14" s="46" t="s">
        <v>4</v>
      </c>
      <c r="G14" s="46" t="s">
        <v>15</v>
      </c>
      <c r="H14" s="46" t="s">
        <v>4</v>
      </c>
      <c r="I14" s="46" t="s">
        <v>6</v>
      </c>
      <c r="J14" s="46" t="s">
        <v>4</v>
      </c>
      <c r="K14" s="46" t="s">
        <v>10</v>
      </c>
      <c r="L14" s="34">
        <v>11</v>
      </c>
      <c r="M14" s="28">
        <f t="shared" si="0"/>
      </c>
      <c r="N14" s="28">
        <f t="shared" si="1"/>
      </c>
      <c r="O14" s="28">
        <f t="shared" si="2"/>
      </c>
      <c r="P14" s="28" t="str">
        <f t="shared" si="3"/>
        <v>○</v>
      </c>
      <c r="Q14" s="28">
        <f t="shared" si="4"/>
      </c>
      <c r="R14" s="28">
        <f t="shared" si="5"/>
      </c>
      <c r="S14" s="36"/>
      <c r="T14" s="1" t="s">
        <v>10</v>
      </c>
      <c r="U14" s="1" t="s">
        <v>9</v>
      </c>
      <c r="V14" s="1" t="s">
        <v>8</v>
      </c>
      <c r="W14" s="1" t="s">
        <v>6</v>
      </c>
      <c r="X14" s="1" t="s">
        <v>16</v>
      </c>
      <c r="Y14" s="1" t="s">
        <v>10</v>
      </c>
      <c r="Z14" s="34">
        <v>11</v>
      </c>
      <c r="AA14" s="28">
        <f t="shared" si="6"/>
      </c>
      <c r="AB14" s="28">
        <f t="shared" si="7"/>
      </c>
      <c r="AC14" s="28">
        <f t="shared" si="8"/>
      </c>
      <c r="AD14" s="28" t="str">
        <f t="shared" si="9"/>
        <v>○</v>
      </c>
      <c r="AE14" s="28">
        <f t="shared" si="10"/>
      </c>
      <c r="AF14" s="28">
        <f t="shared" si="11"/>
      </c>
      <c r="AG14" s="36"/>
      <c r="AH14" s="1" t="s">
        <v>6</v>
      </c>
      <c r="AI14" s="1" t="s">
        <v>4</v>
      </c>
      <c r="AJ14" s="1" t="s">
        <v>10</v>
      </c>
      <c r="AK14" s="1" t="s">
        <v>9</v>
      </c>
      <c r="AL14" s="34">
        <v>11</v>
      </c>
      <c r="AM14" s="28" t="str">
        <f t="shared" si="12"/>
        <v>○</v>
      </c>
      <c r="AN14" s="28">
        <f t="shared" si="13"/>
      </c>
      <c r="AO14" s="28">
        <f t="shared" si="14"/>
      </c>
      <c r="AP14" s="28">
        <f t="shared" si="15"/>
      </c>
      <c r="AQ14" s="36"/>
      <c r="AR14" s="1" t="s">
        <v>8</v>
      </c>
      <c r="AS14" s="1" t="s">
        <v>6</v>
      </c>
      <c r="AT14" s="1" t="s">
        <v>8</v>
      </c>
      <c r="AU14" s="1" t="s">
        <v>6</v>
      </c>
      <c r="AV14" s="1" t="s">
        <v>16</v>
      </c>
      <c r="AW14" s="1" t="s">
        <v>8</v>
      </c>
      <c r="AX14" s="34">
        <v>11</v>
      </c>
      <c r="AY14" s="28">
        <f t="shared" si="16"/>
      </c>
      <c r="AZ14" s="28" t="str">
        <f t="shared" si="17"/>
        <v>○</v>
      </c>
      <c r="BA14" s="28">
        <f t="shared" si="18"/>
      </c>
      <c r="BB14" s="28" t="str">
        <f t="shared" si="19"/>
        <v>○</v>
      </c>
      <c r="BC14" s="28">
        <f t="shared" si="20"/>
      </c>
      <c r="BD14" s="28">
        <f t="shared" si="21"/>
      </c>
    </row>
    <row r="15" spans="1:56" ht="26.25" customHeight="1">
      <c r="A15" s="39"/>
      <c r="B15" s="80" t="s">
        <v>209</v>
      </c>
      <c r="C15" s="80"/>
      <c r="D15" s="80"/>
      <c r="E15" s="80"/>
      <c r="F15" s="46" t="s">
        <v>2</v>
      </c>
      <c r="G15" s="46" t="s">
        <v>17</v>
      </c>
      <c r="H15" s="46" t="s">
        <v>2</v>
      </c>
      <c r="I15" s="46" t="s">
        <v>3</v>
      </c>
      <c r="J15" s="46" t="s">
        <v>2</v>
      </c>
      <c r="K15" s="46" t="s">
        <v>15</v>
      </c>
      <c r="L15" s="35" t="s">
        <v>180</v>
      </c>
      <c r="M15" s="28">
        <f t="shared" si="0"/>
      </c>
      <c r="N15" s="28">
        <f t="shared" si="1"/>
      </c>
      <c r="O15" s="28">
        <f t="shared" si="2"/>
      </c>
      <c r="P15" s="28">
        <f t="shared" si="3"/>
      </c>
      <c r="Q15" s="28">
        <f t="shared" si="4"/>
      </c>
      <c r="R15" s="28">
        <f t="shared" si="5"/>
      </c>
      <c r="S15" s="36"/>
      <c r="T15" s="1" t="s">
        <v>15</v>
      </c>
      <c r="U15" s="1" t="s">
        <v>7</v>
      </c>
      <c r="V15" s="1" t="s">
        <v>1</v>
      </c>
      <c r="W15" s="1" t="s">
        <v>3</v>
      </c>
      <c r="X15" s="1" t="s">
        <v>4</v>
      </c>
      <c r="Y15" s="1" t="s">
        <v>15</v>
      </c>
      <c r="Z15" s="35" t="s">
        <v>180</v>
      </c>
      <c r="AA15" s="28">
        <f t="shared" si="6"/>
      </c>
      <c r="AB15" s="28" t="str">
        <f t="shared" si="7"/>
        <v>●</v>
      </c>
      <c r="AC15" s="28" t="str">
        <f t="shared" si="8"/>
        <v>◎</v>
      </c>
      <c r="AD15" s="28">
        <f t="shared" si="9"/>
      </c>
      <c r="AE15" s="28">
        <f t="shared" si="10"/>
      </c>
      <c r="AF15" s="28">
        <f t="shared" si="11"/>
      </c>
      <c r="AG15" s="36"/>
      <c r="AH15" s="1" t="s">
        <v>3</v>
      </c>
      <c r="AI15" s="1" t="s">
        <v>2</v>
      </c>
      <c r="AJ15" s="1" t="s">
        <v>15</v>
      </c>
      <c r="AK15" s="1" t="s">
        <v>7</v>
      </c>
      <c r="AL15" s="35" t="s">
        <v>180</v>
      </c>
      <c r="AM15" s="28">
        <f t="shared" si="12"/>
      </c>
      <c r="AN15" s="28">
        <f t="shared" si="13"/>
      </c>
      <c r="AO15" s="28">
        <f t="shared" si="14"/>
      </c>
      <c r="AP15" s="28" t="str">
        <f t="shared" si="15"/>
        <v>●</v>
      </c>
      <c r="AQ15" s="36"/>
      <c r="AR15" s="1" t="s">
        <v>1</v>
      </c>
      <c r="AS15" s="1" t="s">
        <v>3</v>
      </c>
      <c r="AT15" s="1" t="s">
        <v>1</v>
      </c>
      <c r="AU15" s="1" t="s">
        <v>3</v>
      </c>
      <c r="AV15" s="1" t="s">
        <v>4</v>
      </c>
      <c r="AW15" s="1" t="s">
        <v>1</v>
      </c>
      <c r="AX15" s="35" t="s">
        <v>180</v>
      </c>
      <c r="AY15" s="28" t="str">
        <f t="shared" si="16"/>
        <v>◎</v>
      </c>
      <c r="AZ15" s="28">
        <f t="shared" si="17"/>
      </c>
      <c r="BA15" s="28" t="str">
        <f t="shared" si="18"/>
        <v>◎</v>
      </c>
      <c r="BB15" s="28">
        <f t="shared" si="19"/>
      </c>
      <c r="BC15" s="28">
        <f t="shared" si="20"/>
      </c>
      <c r="BD15" s="28" t="str">
        <f t="shared" si="21"/>
        <v>◎</v>
      </c>
    </row>
    <row r="16" spans="1:56" ht="26.25" customHeight="1">
      <c r="A16" s="39"/>
      <c r="B16" s="31"/>
      <c r="C16" s="31"/>
      <c r="D16" s="31"/>
      <c r="E16" s="31"/>
      <c r="F16" s="46" t="s">
        <v>8</v>
      </c>
      <c r="G16" s="46" t="s">
        <v>6</v>
      </c>
      <c r="H16" s="46" t="s">
        <v>8</v>
      </c>
      <c r="I16" s="46" t="s">
        <v>9</v>
      </c>
      <c r="J16" s="46" t="s">
        <v>8</v>
      </c>
      <c r="K16" s="46" t="s">
        <v>17</v>
      </c>
      <c r="L16" s="34">
        <v>13</v>
      </c>
      <c r="M16" s="28">
        <f t="shared" si="0"/>
      </c>
      <c r="N16" s="28" t="str">
        <f t="shared" si="1"/>
        <v>○</v>
      </c>
      <c r="O16" s="28">
        <f t="shared" si="2"/>
      </c>
      <c r="P16" s="28">
        <f t="shared" si="3"/>
      </c>
      <c r="Q16" s="28">
        <f t="shared" si="4"/>
      </c>
      <c r="R16" s="28">
        <f t="shared" si="5"/>
      </c>
      <c r="S16" s="36"/>
      <c r="T16" s="1" t="s">
        <v>17</v>
      </c>
      <c r="U16" s="1" t="s">
        <v>16</v>
      </c>
      <c r="V16" s="1" t="s">
        <v>10</v>
      </c>
      <c r="W16" s="1" t="s">
        <v>9</v>
      </c>
      <c r="X16" s="1" t="s">
        <v>2</v>
      </c>
      <c r="Y16" s="1" t="s">
        <v>17</v>
      </c>
      <c r="Z16" s="34">
        <v>13</v>
      </c>
      <c r="AA16" s="28">
        <f t="shared" si="6"/>
      </c>
      <c r="AB16" s="28">
        <f t="shared" si="7"/>
      </c>
      <c r="AC16" s="28">
        <f t="shared" si="8"/>
      </c>
      <c r="AD16" s="28">
        <f t="shared" si="9"/>
      </c>
      <c r="AE16" s="28">
        <f t="shared" si="10"/>
      </c>
      <c r="AF16" s="28">
        <f t="shared" si="11"/>
      </c>
      <c r="AG16" s="36"/>
      <c r="AH16" s="36"/>
      <c r="AI16" s="36"/>
      <c r="AJ16" s="36"/>
      <c r="AK16" s="36"/>
      <c r="AL16" s="36"/>
      <c r="AM16" s="36" t="s">
        <v>210</v>
      </c>
      <c r="AN16" s="36"/>
      <c r="AO16" s="36"/>
      <c r="AP16" s="36"/>
      <c r="AQ16" s="36"/>
      <c r="AR16" s="1" t="s">
        <v>10</v>
      </c>
      <c r="AS16" s="1" t="s">
        <v>9</v>
      </c>
      <c r="AT16" s="1" t="s">
        <v>10</v>
      </c>
      <c r="AU16" s="1" t="s">
        <v>9</v>
      </c>
      <c r="AV16" s="1" t="s">
        <v>2</v>
      </c>
      <c r="AW16" s="1" t="s">
        <v>10</v>
      </c>
      <c r="AX16" s="34">
        <v>13</v>
      </c>
      <c r="AY16" s="28">
        <f t="shared" si="16"/>
      </c>
      <c r="AZ16" s="28">
        <f t="shared" si="17"/>
      </c>
      <c r="BA16" s="28">
        <f t="shared" si="18"/>
      </c>
      <c r="BB16" s="28">
        <f t="shared" si="19"/>
      </c>
      <c r="BC16" s="28">
        <f t="shared" si="20"/>
      </c>
      <c r="BD16" s="28">
        <f t="shared" si="21"/>
      </c>
    </row>
    <row r="17" spans="1:56" ht="26.25" customHeight="1">
      <c r="A17" s="39"/>
      <c r="B17" s="31"/>
      <c r="C17" s="31"/>
      <c r="D17" s="31"/>
      <c r="E17" s="31"/>
      <c r="F17" s="46" t="s">
        <v>1</v>
      </c>
      <c r="G17" s="46" t="s">
        <v>3</v>
      </c>
      <c r="H17" s="46" t="s">
        <v>1</v>
      </c>
      <c r="I17" s="46" t="s">
        <v>7</v>
      </c>
      <c r="J17" s="46" t="s">
        <v>1</v>
      </c>
      <c r="K17" s="46" t="s">
        <v>6</v>
      </c>
      <c r="L17" s="34">
        <v>14</v>
      </c>
      <c r="M17" s="28" t="str">
        <f t="shared" si="0"/>
        <v>◎</v>
      </c>
      <c r="N17" s="28">
        <f t="shared" si="1"/>
      </c>
      <c r="O17" s="28" t="str">
        <f t="shared" si="2"/>
        <v>◎</v>
      </c>
      <c r="P17" s="28" t="str">
        <f t="shared" si="3"/>
        <v>●</v>
      </c>
      <c r="Q17" s="28" t="str">
        <f t="shared" si="4"/>
        <v>◎</v>
      </c>
      <c r="R17" s="28" t="str">
        <f t="shared" si="5"/>
        <v>○</v>
      </c>
      <c r="S17" s="36"/>
      <c r="T17" s="1" t="s">
        <v>6</v>
      </c>
      <c r="U17" s="1" t="s">
        <v>4</v>
      </c>
      <c r="V17" s="1" t="s">
        <v>15</v>
      </c>
      <c r="W17" s="1" t="s">
        <v>7</v>
      </c>
      <c r="X17" s="1" t="s">
        <v>8</v>
      </c>
      <c r="Y17" s="1" t="s">
        <v>6</v>
      </c>
      <c r="Z17" s="34">
        <v>14</v>
      </c>
      <c r="AA17" s="28" t="str">
        <f t="shared" si="6"/>
        <v>○</v>
      </c>
      <c r="AB17" s="28">
        <f t="shared" si="7"/>
      </c>
      <c r="AC17" s="28">
        <f t="shared" si="8"/>
      </c>
      <c r="AD17" s="28" t="str">
        <f t="shared" si="9"/>
        <v>●</v>
      </c>
      <c r="AE17" s="28">
        <f t="shared" si="10"/>
      </c>
      <c r="AF17" s="28" t="str">
        <f t="shared" si="11"/>
        <v>○</v>
      </c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1" t="s">
        <v>15</v>
      </c>
      <c r="AS17" s="1" t="s">
        <v>7</v>
      </c>
      <c r="AT17" s="1" t="s">
        <v>15</v>
      </c>
      <c r="AU17" s="1" t="s">
        <v>7</v>
      </c>
      <c r="AV17" s="1" t="s">
        <v>8</v>
      </c>
      <c r="AW17" s="1" t="s">
        <v>15</v>
      </c>
      <c r="AX17" s="34">
        <v>14</v>
      </c>
      <c r="AY17" s="28">
        <f t="shared" si="16"/>
      </c>
      <c r="AZ17" s="28" t="str">
        <f t="shared" si="17"/>
        <v>●</v>
      </c>
      <c r="BA17" s="28">
        <f t="shared" si="18"/>
      </c>
      <c r="BB17" s="28" t="str">
        <f t="shared" si="19"/>
        <v>●</v>
      </c>
      <c r="BC17" s="28">
        <f t="shared" si="20"/>
      </c>
      <c r="BD17" s="28">
        <f t="shared" si="21"/>
      </c>
    </row>
    <row r="18" spans="1:56" ht="26.25" customHeight="1">
      <c r="A18" s="39"/>
      <c r="B18" s="31"/>
      <c r="C18" s="31"/>
      <c r="D18" s="31"/>
      <c r="E18" s="31"/>
      <c r="F18" s="46" t="s">
        <v>10</v>
      </c>
      <c r="G18" s="46" t="s">
        <v>9</v>
      </c>
      <c r="H18" s="46" t="s">
        <v>10</v>
      </c>
      <c r="I18" s="46" t="s">
        <v>16</v>
      </c>
      <c r="J18" s="46" t="s">
        <v>10</v>
      </c>
      <c r="K18" s="46" t="s">
        <v>3</v>
      </c>
      <c r="L18" s="35" t="s">
        <v>181</v>
      </c>
      <c r="M18" s="28">
        <f t="shared" si="0"/>
      </c>
      <c r="N18" s="28">
        <f t="shared" si="1"/>
      </c>
      <c r="O18" s="28">
        <f t="shared" si="2"/>
      </c>
      <c r="P18" s="28">
        <f t="shared" si="3"/>
      </c>
      <c r="Q18" s="28">
        <f t="shared" si="4"/>
      </c>
      <c r="R18" s="28">
        <f t="shared" si="5"/>
      </c>
      <c r="S18" s="36"/>
      <c r="T18" s="1" t="s">
        <v>3</v>
      </c>
      <c r="U18" s="1" t="s">
        <v>2</v>
      </c>
      <c r="V18" s="1" t="s">
        <v>17</v>
      </c>
      <c r="W18" s="1" t="s">
        <v>16</v>
      </c>
      <c r="X18" s="1" t="s">
        <v>1</v>
      </c>
      <c r="Y18" s="1" t="s">
        <v>3</v>
      </c>
      <c r="Z18" s="35" t="s">
        <v>181</v>
      </c>
      <c r="AA18" s="28">
        <f t="shared" si="6"/>
      </c>
      <c r="AB18" s="28">
        <f t="shared" si="7"/>
      </c>
      <c r="AC18" s="28">
        <f t="shared" si="8"/>
      </c>
      <c r="AD18" s="28">
        <f t="shared" si="9"/>
      </c>
      <c r="AE18" s="28" t="str">
        <f t="shared" si="10"/>
        <v>◎</v>
      </c>
      <c r="AF18" s="28">
        <f t="shared" si="11"/>
      </c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1" t="s">
        <v>17</v>
      </c>
      <c r="AS18" s="1" t="s">
        <v>16</v>
      </c>
      <c r="AT18" s="1" t="s">
        <v>17</v>
      </c>
      <c r="AU18" s="1" t="s">
        <v>16</v>
      </c>
      <c r="AV18" s="1" t="s">
        <v>1</v>
      </c>
      <c r="AW18" s="1" t="s">
        <v>17</v>
      </c>
      <c r="AX18" s="35" t="s">
        <v>181</v>
      </c>
      <c r="AY18" s="28">
        <f t="shared" si="16"/>
      </c>
      <c r="AZ18" s="28">
        <f t="shared" si="17"/>
      </c>
      <c r="BA18" s="28">
        <f t="shared" si="18"/>
      </c>
      <c r="BB18" s="28">
        <f t="shared" si="19"/>
      </c>
      <c r="BC18" s="28" t="str">
        <f t="shared" si="20"/>
        <v>◎</v>
      </c>
      <c r="BD18" s="28">
        <f t="shared" si="21"/>
      </c>
    </row>
    <row r="19" spans="1:56" ht="26.25" customHeight="1">
      <c r="A19" s="39"/>
      <c r="B19" s="31"/>
      <c r="C19" s="31"/>
      <c r="D19" s="31"/>
      <c r="E19" s="31"/>
      <c r="F19" s="46" t="s">
        <v>15</v>
      </c>
      <c r="G19" s="46" t="s">
        <v>7</v>
      </c>
      <c r="H19" s="46" t="s">
        <v>15</v>
      </c>
      <c r="I19" s="46" t="s">
        <v>4</v>
      </c>
      <c r="J19" s="46" t="s">
        <v>15</v>
      </c>
      <c r="K19" s="46" t="s">
        <v>9</v>
      </c>
      <c r="L19" s="34">
        <v>16</v>
      </c>
      <c r="M19" s="28">
        <f t="shared" si="0"/>
      </c>
      <c r="N19" s="28" t="str">
        <f t="shared" si="1"/>
        <v>●</v>
      </c>
      <c r="O19" s="28">
        <f t="shared" si="2"/>
      </c>
      <c r="P19" s="28">
        <f t="shared" si="3"/>
      </c>
      <c r="Q19" s="28">
        <f t="shared" si="4"/>
      </c>
      <c r="R19" s="28">
        <f t="shared" si="5"/>
      </c>
      <c r="S19" s="36"/>
      <c r="T19" s="1" t="s">
        <v>9</v>
      </c>
      <c r="U19" s="1" t="s">
        <v>8</v>
      </c>
      <c r="V19" s="1" t="s">
        <v>6</v>
      </c>
      <c r="W19" s="1" t="s">
        <v>4</v>
      </c>
      <c r="X19" s="1" t="s">
        <v>10</v>
      </c>
      <c r="Y19" s="1" t="s">
        <v>9</v>
      </c>
      <c r="Z19" s="34">
        <v>16</v>
      </c>
      <c r="AA19" s="28">
        <f t="shared" si="6"/>
      </c>
      <c r="AB19" s="28">
        <f t="shared" si="7"/>
      </c>
      <c r="AC19" s="28" t="str">
        <f t="shared" si="8"/>
        <v>○</v>
      </c>
      <c r="AD19" s="28">
        <f t="shared" si="9"/>
      </c>
      <c r="AE19" s="28">
        <f t="shared" si="10"/>
      </c>
      <c r="AF19" s="28">
        <f t="shared" si="11"/>
      </c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1" t="s">
        <v>6</v>
      </c>
      <c r="AS19" s="1" t="s">
        <v>4</v>
      </c>
      <c r="AT19" s="1" t="s">
        <v>6</v>
      </c>
      <c r="AU19" s="1" t="s">
        <v>4</v>
      </c>
      <c r="AV19" s="1" t="s">
        <v>10</v>
      </c>
      <c r="AW19" s="1" t="s">
        <v>6</v>
      </c>
      <c r="AX19" s="34">
        <v>16</v>
      </c>
      <c r="AY19" s="28" t="str">
        <f t="shared" si="16"/>
        <v>○</v>
      </c>
      <c r="AZ19" s="28">
        <f t="shared" si="17"/>
      </c>
      <c r="BA19" s="28" t="str">
        <f t="shared" si="18"/>
        <v>○</v>
      </c>
      <c r="BB19" s="28">
        <f t="shared" si="19"/>
      </c>
      <c r="BC19" s="28">
        <f t="shared" si="20"/>
      </c>
      <c r="BD19" s="68" t="str">
        <f t="shared" si="21"/>
        <v>○</v>
      </c>
    </row>
    <row r="20" spans="1:56" ht="26.25" customHeight="1">
      <c r="A20" s="39"/>
      <c r="B20" s="31"/>
      <c r="C20" s="31"/>
      <c r="D20" s="31"/>
      <c r="E20" s="31"/>
      <c r="F20" s="46" t="s">
        <v>17</v>
      </c>
      <c r="G20" s="46" t="s">
        <v>16</v>
      </c>
      <c r="H20" s="46" t="s">
        <v>17</v>
      </c>
      <c r="I20" s="46" t="s">
        <v>2</v>
      </c>
      <c r="J20" s="46" t="s">
        <v>17</v>
      </c>
      <c r="K20" s="46" t="s">
        <v>7</v>
      </c>
      <c r="L20" s="34">
        <v>17</v>
      </c>
      <c r="M20" s="28">
        <f t="shared" si="0"/>
      </c>
      <c r="N20" s="28">
        <f t="shared" si="1"/>
      </c>
      <c r="O20" s="28">
        <f t="shared" si="2"/>
      </c>
      <c r="P20" s="28">
        <f t="shared" si="3"/>
      </c>
      <c r="Q20" s="28">
        <f t="shared" si="4"/>
      </c>
      <c r="R20" s="28" t="str">
        <f t="shared" si="5"/>
        <v>●</v>
      </c>
      <c r="S20" s="36"/>
      <c r="T20" s="1" t="s">
        <v>7</v>
      </c>
      <c r="U20" s="1" t="s">
        <v>1</v>
      </c>
      <c r="V20" s="1" t="s">
        <v>3</v>
      </c>
      <c r="W20" s="1" t="s">
        <v>2</v>
      </c>
      <c r="X20" s="1" t="s">
        <v>15</v>
      </c>
      <c r="Y20" s="1" t="s">
        <v>7</v>
      </c>
      <c r="Z20" s="34">
        <v>17</v>
      </c>
      <c r="AA20" s="28" t="str">
        <f t="shared" si="6"/>
        <v>●</v>
      </c>
      <c r="AB20" s="28" t="str">
        <f t="shared" si="7"/>
        <v>◎</v>
      </c>
      <c r="AC20" s="28">
        <f t="shared" si="8"/>
      </c>
      <c r="AD20" s="28">
        <f t="shared" si="9"/>
      </c>
      <c r="AE20" s="28">
        <f t="shared" si="10"/>
      </c>
      <c r="AF20" s="28" t="str">
        <f t="shared" si="11"/>
        <v>●</v>
      </c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1" t="s">
        <v>3</v>
      </c>
      <c r="AS20" s="1" t="s">
        <v>2</v>
      </c>
      <c r="AT20" s="1" t="s">
        <v>3</v>
      </c>
      <c r="AU20" s="1" t="s">
        <v>2</v>
      </c>
      <c r="AV20" s="1" t="s">
        <v>15</v>
      </c>
      <c r="AW20" s="1" t="s">
        <v>3</v>
      </c>
      <c r="AX20" s="34">
        <v>17</v>
      </c>
      <c r="AY20" s="28">
        <f t="shared" si="16"/>
      </c>
      <c r="AZ20" s="28">
        <f t="shared" si="17"/>
      </c>
      <c r="BA20" s="28">
        <f t="shared" si="18"/>
      </c>
      <c r="BB20" s="28">
        <f t="shared" si="19"/>
      </c>
      <c r="BC20" s="28">
        <f t="shared" si="20"/>
      </c>
      <c r="BD20" s="28">
        <f t="shared" si="21"/>
      </c>
    </row>
    <row r="21" spans="1:56" ht="13.5">
      <c r="A21" s="39"/>
      <c r="B21" s="31"/>
      <c r="C21" s="31"/>
      <c r="D21" s="31"/>
      <c r="E21" s="31"/>
      <c r="F21" s="46"/>
      <c r="G21" s="46"/>
      <c r="H21" s="45"/>
      <c r="I21" s="46"/>
      <c r="J21" s="45"/>
      <c r="K21" s="46"/>
      <c r="L21" s="34"/>
      <c r="M21" s="28">
        <f t="shared" si="0"/>
      </c>
      <c r="N21" s="28">
        <f t="shared" si="1"/>
      </c>
      <c r="O21" s="28">
        <f t="shared" si="2"/>
      </c>
      <c r="P21" s="28">
        <f t="shared" si="3"/>
      </c>
      <c r="Q21" s="28">
        <f t="shared" si="4"/>
      </c>
      <c r="R21" s="28">
        <f t="shared" si="5"/>
      </c>
      <c r="S21" s="36"/>
      <c r="T21" s="36"/>
      <c r="U21" s="36"/>
      <c r="V21" s="36"/>
      <c r="W21" s="36"/>
      <c r="X21" s="36"/>
      <c r="Y21" s="36"/>
      <c r="Z21" s="34"/>
      <c r="AA21" s="28">
        <f t="shared" si="6"/>
      </c>
      <c r="AB21" s="28">
        <f t="shared" si="7"/>
      </c>
      <c r="AC21" s="28">
        <f t="shared" si="8"/>
      </c>
      <c r="AD21" s="28">
        <f t="shared" si="9"/>
      </c>
      <c r="AE21" s="28">
        <f t="shared" si="10"/>
      </c>
      <c r="AF21" s="28">
        <f t="shared" si="11"/>
      </c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4"/>
      <c r="AY21" s="28">
        <f t="shared" si="16"/>
      </c>
      <c r="AZ21" s="28">
        <f t="shared" si="17"/>
      </c>
      <c r="BA21" s="28">
        <f t="shared" si="18"/>
      </c>
      <c r="BB21" s="28">
        <f t="shared" si="19"/>
      </c>
      <c r="BC21" s="28">
        <f t="shared" si="20"/>
      </c>
      <c r="BD21" s="28">
        <f t="shared" si="21"/>
      </c>
    </row>
    <row r="22" spans="1:56" ht="13.5">
      <c r="A22" s="1"/>
      <c r="B22" s="1"/>
      <c r="C22" s="1"/>
      <c r="D22" s="1"/>
      <c r="E22" s="1"/>
      <c r="F22" s="16"/>
      <c r="I22" s="16"/>
      <c r="J22" s="16"/>
      <c r="K22" s="16"/>
      <c r="L22" s="1"/>
      <c r="M22" s="3"/>
      <c r="N22" s="3"/>
      <c r="O22" s="3"/>
      <c r="P22" s="3"/>
      <c r="Q22" s="3"/>
      <c r="R22" s="3"/>
      <c r="T22" s="36"/>
      <c r="U22" s="36"/>
      <c r="V22" s="61"/>
      <c r="W22" s="61"/>
      <c r="X22" s="61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R22" s="36"/>
      <c r="AS22" s="36"/>
      <c r="AT22" s="61"/>
      <c r="AU22" s="61"/>
      <c r="AV22" s="61"/>
      <c r="AW22" s="36"/>
      <c r="AX22" s="36"/>
      <c r="AY22" s="36"/>
      <c r="AZ22" s="36"/>
      <c r="BA22" s="36"/>
      <c r="BB22" s="36"/>
      <c r="BC22" s="36"/>
      <c r="BD22" s="36"/>
    </row>
    <row r="23" spans="6:56" ht="13.5">
      <c r="F23" s="16"/>
      <c r="I23" s="16"/>
      <c r="J23" s="16"/>
      <c r="K23" s="16"/>
      <c r="T23" s="36"/>
      <c r="U23" s="36"/>
      <c r="V23" s="60" t="s">
        <v>18</v>
      </c>
      <c r="W23" s="61" t="s">
        <v>205</v>
      </c>
      <c r="X23" s="61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R23" s="36"/>
      <c r="AS23" s="36"/>
      <c r="AT23" s="60" t="s">
        <v>18</v>
      </c>
      <c r="AU23" s="61" t="s">
        <v>205</v>
      </c>
      <c r="AV23" s="61"/>
      <c r="AW23" s="36"/>
      <c r="AX23" s="36"/>
      <c r="AY23" s="36"/>
      <c r="AZ23" s="36"/>
      <c r="BA23" s="36"/>
      <c r="BB23" s="36"/>
      <c r="BC23" s="36"/>
      <c r="BD23" s="36"/>
    </row>
    <row r="24" spans="6:56" ht="13.5">
      <c r="F24" s="16"/>
      <c r="I24" s="16"/>
      <c r="J24" s="16"/>
      <c r="K24" s="16"/>
      <c r="T24" s="36"/>
      <c r="U24" s="36"/>
      <c r="V24" s="60" t="s">
        <v>21</v>
      </c>
      <c r="W24" s="61" t="s">
        <v>206</v>
      </c>
      <c r="X24" s="61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R24" s="36"/>
      <c r="AS24" s="36"/>
      <c r="AT24" s="60" t="s">
        <v>21</v>
      </c>
      <c r="AU24" s="61" t="s">
        <v>206</v>
      </c>
      <c r="AV24" s="61"/>
      <c r="AW24" s="36"/>
      <c r="AX24" s="36"/>
      <c r="AY24" s="36"/>
      <c r="AZ24" s="36"/>
      <c r="BA24" s="36"/>
      <c r="BB24" s="36"/>
      <c r="BC24" s="36"/>
      <c r="BD24" s="36"/>
    </row>
    <row r="25" spans="6:56" ht="13.5">
      <c r="F25" s="16"/>
      <c r="I25" s="16"/>
      <c r="J25" s="16"/>
      <c r="K25" s="16"/>
      <c r="T25" s="36"/>
      <c r="U25" s="36"/>
      <c r="V25" s="60" t="s">
        <v>149</v>
      </c>
      <c r="W25" s="62">
        <v>7</v>
      </c>
      <c r="X25" s="61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R25" s="36"/>
      <c r="AS25" s="36"/>
      <c r="AT25" s="60" t="s">
        <v>149</v>
      </c>
      <c r="AU25" s="62">
        <v>7</v>
      </c>
      <c r="AV25" s="61"/>
      <c r="AW25" s="36"/>
      <c r="AX25" s="36"/>
      <c r="AY25" s="36"/>
      <c r="AZ25" s="36"/>
      <c r="BA25" s="36"/>
      <c r="BB25" s="36"/>
      <c r="BC25" s="36"/>
      <c r="BD25" s="36"/>
    </row>
    <row r="26" spans="6:56" ht="13.5">
      <c r="F26" s="16"/>
      <c r="I26" s="16"/>
      <c r="J26" s="16"/>
      <c r="K26" s="16"/>
      <c r="T26" s="36"/>
      <c r="U26" s="36"/>
      <c r="V26" s="60" t="s">
        <v>20</v>
      </c>
      <c r="W26" s="61" t="s">
        <v>153</v>
      </c>
      <c r="X26" s="61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R26" s="36"/>
      <c r="AS26" s="36"/>
      <c r="AT26" s="60" t="s">
        <v>20</v>
      </c>
      <c r="AU26" s="61" t="s">
        <v>153</v>
      </c>
      <c r="AV26" s="61"/>
      <c r="AW26" s="36"/>
      <c r="AX26" s="36"/>
      <c r="AY26" s="36"/>
      <c r="AZ26" s="36"/>
      <c r="BA26" s="36"/>
      <c r="BB26" s="36"/>
      <c r="BC26" s="36"/>
      <c r="BD26" s="36"/>
    </row>
    <row r="27" spans="6:56" ht="13.5">
      <c r="F27" s="16"/>
      <c r="I27" s="16"/>
      <c r="J27" s="16"/>
      <c r="K27" s="16"/>
      <c r="T27" s="36"/>
      <c r="U27" s="36"/>
      <c r="V27" s="60" t="s">
        <v>22</v>
      </c>
      <c r="W27" s="61" t="s">
        <v>156</v>
      </c>
      <c r="X27" s="61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R27" s="36"/>
      <c r="AS27" s="36"/>
      <c r="AT27" s="60" t="s">
        <v>22</v>
      </c>
      <c r="AU27" s="61" t="s">
        <v>156</v>
      </c>
      <c r="AV27" s="61"/>
      <c r="AW27" s="36"/>
      <c r="AX27" s="36"/>
      <c r="AY27" s="36"/>
      <c r="AZ27" s="36"/>
      <c r="BA27" s="36"/>
      <c r="BB27" s="36"/>
      <c r="BC27" s="36"/>
      <c r="BD27" s="36"/>
    </row>
    <row r="28" spans="20:56" ht="13.5">
      <c r="T28" s="36"/>
      <c r="U28" s="36"/>
      <c r="V28" s="60" t="s">
        <v>23</v>
      </c>
      <c r="W28" s="61" t="s">
        <v>158</v>
      </c>
      <c r="X28" s="61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R28" s="36"/>
      <c r="AS28" s="36"/>
      <c r="AT28" s="60" t="s">
        <v>23</v>
      </c>
      <c r="AU28" s="61" t="s">
        <v>158</v>
      </c>
      <c r="AV28" s="61"/>
      <c r="AW28" s="36"/>
      <c r="AX28" s="36"/>
      <c r="AY28" s="36"/>
      <c r="AZ28" s="36"/>
      <c r="BA28" s="36"/>
      <c r="BB28" s="36"/>
      <c r="BC28" s="36"/>
      <c r="BD28" s="36"/>
    </row>
    <row r="29" spans="20:56" ht="13.5">
      <c r="T29" s="36"/>
      <c r="U29" s="36"/>
      <c r="V29" s="60" t="s">
        <v>24</v>
      </c>
      <c r="W29" s="63" t="s">
        <v>162</v>
      </c>
      <c r="X29" s="61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R29" s="36"/>
      <c r="AS29" s="36"/>
      <c r="AT29" s="60" t="s">
        <v>24</v>
      </c>
      <c r="AU29" s="63" t="s">
        <v>162</v>
      </c>
      <c r="AV29" s="61"/>
      <c r="AW29" s="36"/>
      <c r="AX29" s="36"/>
      <c r="AY29" s="36"/>
      <c r="AZ29" s="36"/>
      <c r="BA29" s="36"/>
      <c r="BB29" s="36"/>
      <c r="BC29" s="36"/>
      <c r="BD29" s="36"/>
    </row>
    <row r="30" spans="20:56" ht="13.5">
      <c r="T30" s="36"/>
      <c r="U30" s="36"/>
      <c r="V30" s="60" t="s">
        <v>25</v>
      </c>
      <c r="W30" s="61" t="s">
        <v>160</v>
      </c>
      <c r="X30" s="61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R30" s="36"/>
      <c r="AS30" s="36"/>
      <c r="AT30" s="60" t="s">
        <v>25</v>
      </c>
      <c r="AU30" s="61" t="s">
        <v>160</v>
      </c>
      <c r="AV30" s="61"/>
      <c r="AW30" s="36"/>
      <c r="AX30" s="36"/>
      <c r="AY30" s="36"/>
      <c r="AZ30" s="36"/>
      <c r="BA30" s="36"/>
      <c r="BB30" s="36"/>
      <c r="BC30" s="36"/>
      <c r="BD30" s="36"/>
    </row>
    <row r="31" spans="20:56" ht="13.5">
      <c r="T31" s="36"/>
      <c r="U31" s="36"/>
      <c r="V31" s="60" t="s">
        <v>26</v>
      </c>
      <c r="W31" s="64" t="s">
        <v>207</v>
      </c>
      <c r="X31" s="61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R31" s="36"/>
      <c r="AS31" s="36"/>
      <c r="AT31" s="60" t="s">
        <v>26</v>
      </c>
      <c r="AU31" s="64" t="s">
        <v>207</v>
      </c>
      <c r="AV31" s="61"/>
      <c r="AW31" s="36"/>
      <c r="AX31" s="36"/>
      <c r="AY31" s="36"/>
      <c r="AZ31" s="36"/>
      <c r="BA31" s="36"/>
      <c r="BB31" s="36"/>
      <c r="BC31" s="36"/>
      <c r="BD31" s="36"/>
    </row>
    <row r="32" spans="20:56" ht="13.5">
      <c r="T32" s="36"/>
      <c r="U32" s="36"/>
      <c r="V32" s="60" t="s">
        <v>27</v>
      </c>
      <c r="W32" s="65">
        <v>9</v>
      </c>
      <c r="X32" s="61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R32" s="36"/>
      <c r="AS32" s="36"/>
      <c r="AT32" s="60" t="s">
        <v>27</v>
      </c>
      <c r="AU32" s="65">
        <v>9</v>
      </c>
      <c r="AV32" s="61"/>
      <c r="AW32" s="36"/>
      <c r="AX32" s="36"/>
      <c r="AY32" s="36"/>
      <c r="AZ32" s="36"/>
      <c r="BA32" s="36"/>
      <c r="BB32" s="36"/>
      <c r="BC32" s="36"/>
      <c r="BD32" s="36"/>
    </row>
    <row r="33" spans="20:56" ht="13.5">
      <c r="T33" s="36"/>
      <c r="U33" s="36"/>
      <c r="V33" s="60" t="s">
        <v>28</v>
      </c>
      <c r="W33" s="65" t="s">
        <v>184</v>
      </c>
      <c r="X33" s="61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R33" s="36"/>
      <c r="AS33" s="36"/>
      <c r="AT33" s="60" t="s">
        <v>28</v>
      </c>
      <c r="AU33" s="65" t="s">
        <v>184</v>
      </c>
      <c r="AV33" s="61"/>
      <c r="AW33" s="36"/>
      <c r="AX33" s="36"/>
      <c r="AY33" s="36"/>
      <c r="AZ33" s="36"/>
      <c r="BA33" s="36"/>
      <c r="BB33" s="36"/>
      <c r="BC33" s="36"/>
      <c r="BD33" s="36"/>
    </row>
    <row r="34" spans="22:48" ht="13.5">
      <c r="V34" s="60" t="s">
        <v>29</v>
      </c>
      <c r="W34" s="65" t="s">
        <v>186</v>
      </c>
      <c r="X34" s="69"/>
      <c r="AT34" s="60" t="s">
        <v>29</v>
      </c>
      <c r="AU34" s="65" t="s">
        <v>186</v>
      </c>
      <c r="AV34" s="69"/>
    </row>
    <row r="35" spans="22:48" ht="13.5">
      <c r="V35" s="61"/>
      <c r="W35" s="65" t="s">
        <v>208</v>
      </c>
      <c r="X35" s="69"/>
      <c r="AT35" s="61"/>
      <c r="AU35" s="65" t="s">
        <v>208</v>
      </c>
      <c r="AV35" s="69"/>
    </row>
    <row r="36" spans="22:48" ht="13.5">
      <c r="V36" s="61"/>
      <c r="W36" s="65" t="s">
        <v>187</v>
      </c>
      <c r="X36" s="69"/>
      <c r="AT36" s="61"/>
      <c r="AU36" s="65" t="s">
        <v>187</v>
      </c>
      <c r="AV36" s="69"/>
    </row>
    <row r="37" spans="22:48" ht="13.5">
      <c r="V37" s="61"/>
      <c r="W37" s="65" t="s">
        <v>188</v>
      </c>
      <c r="X37" s="69"/>
      <c r="AT37" s="61"/>
      <c r="AU37" s="65" t="s">
        <v>188</v>
      </c>
      <c r="AV37" s="69"/>
    </row>
    <row r="38" spans="22:47" ht="13.5">
      <c r="V38" s="42"/>
      <c r="W38" s="42"/>
      <c r="AT38" s="42"/>
      <c r="AU38" s="42"/>
    </row>
    <row r="39" spans="22:47" ht="13.5">
      <c r="V39" s="42"/>
      <c r="W39" s="42"/>
      <c r="AT39" s="42"/>
      <c r="AU39" s="42"/>
    </row>
    <row r="40" spans="22:47" ht="13.5">
      <c r="V40" s="42"/>
      <c r="W40" s="42"/>
      <c r="AT40" s="42"/>
      <c r="AU40" s="42"/>
    </row>
    <row r="41" spans="22:47" ht="13.5">
      <c r="V41" s="42"/>
      <c r="W41" s="42"/>
      <c r="AT41" s="42"/>
      <c r="AU41" s="42"/>
    </row>
    <row r="42" spans="22:47" ht="13.5">
      <c r="V42" s="42"/>
      <c r="W42" s="42"/>
      <c r="AT42" s="42"/>
      <c r="AU42" s="42"/>
    </row>
    <row r="43" spans="22:47" ht="13.5">
      <c r="V43" s="42"/>
      <c r="W43" s="42"/>
      <c r="AT43" s="42"/>
      <c r="AU43" s="42"/>
    </row>
    <row r="44" spans="22:47" ht="13.5">
      <c r="V44" s="42"/>
      <c r="W44" s="42"/>
      <c r="AT44" s="42"/>
      <c r="AU44" s="42"/>
    </row>
    <row r="45" spans="22:47" ht="13.5">
      <c r="V45" s="42"/>
      <c r="W45" s="42"/>
      <c r="AT45" s="42"/>
      <c r="AU45" s="42"/>
    </row>
    <row r="46" spans="22:47" ht="13.5">
      <c r="V46" s="42"/>
      <c r="W46" s="42"/>
      <c r="AT46" s="42"/>
      <c r="AU46" s="42"/>
    </row>
    <row r="47" spans="22:47" ht="13.5">
      <c r="V47" s="42"/>
      <c r="W47" s="42"/>
      <c r="AT47" s="42"/>
      <c r="AU47" s="42"/>
    </row>
    <row r="48" spans="22:47" ht="13.5">
      <c r="V48" s="42"/>
      <c r="W48" s="42"/>
      <c r="AT48" s="42"/>
      <c r="AU48" s="42"/>
    </row>
    <row r="49" spans="22:47" ht="13.5">
      <c r="V49" s="42"/>
      <c r="W49" s="42"/>
      <c r="AT49" s="42"/>
      <c r="AU49" s="42"/>
    </row>
    <row r="50" spans="22:47" ht="13.5">
      <c r="V50" s="42"/>
      <c r="W50" s="42"/>
      <c r="AT50" s="42"/>
      <c r="AU50" s="42"/>
    </row>
    <row r="51" spans="22:47" ht="13.5">
      <c r="V51" s="42"/>
      <c r="W51" s="42"/>
      <c r="AT51" s="42"/>
      <c r="AU51" s="42"/>
    </row>
    <row r="52" spans="22:47" ht="13.5">
      <c r="V52" s="42"/>
      <c r="W52" s="42"/>
      <c r="AT52" s="42"/>
      <c r="AU52" s="42"/>
    </row>
  </sheetData>
  <mergeCells count="4">
    <mergeCell ref="B15:E15"/>
    <mergeCell ref="D3:E3"/>
    <mergeCell ref="B3:C3"/>
    <mergeCell ref="B2:C2"/>
  </mergeCells>
  <conditionalFormatting sqref="C5:E5">
    <cfRule type="cellIs" priority="1" dxfId="0" operator="equal" stopIfTrue="1">
      <formula>"●"</formula>
    </cfRule>
    <cfRule type="cellIs" priority="2" dxfId="1" operator="equal" stopIfTrue="1">
      <formula>"◎"</formula>
    </cfRule>
    <cfRule type="cellIs" priority="3" dxfId="2" operator="equal" stopIfTrue="1">
      <formula>"▲"</formula>
    </cfRule>
  </conditionalFormatting>
  <conditionalFormatting sqref="M3:R21 B5 AA3:AF21 AM3:AP15 AY3:BD21">
    <cfRule type="cellIs" priority="4" dxfId="0" operator="equal" stopIfTrue="1">
      <formula>"●"</formula>
    </cfRule>
    <cfRule type="cellIs" priority="5" dxfId="3" operator="equal" stopIfTrue="1">
      <formula>"◎"</formula>
    </cfRule>
    <cfRule type="cellIs" priority="6" dxfId="2" operator="equal" stopIfTrue="1">
      <formula>"▲"</formula>
    </cfRule>
  </conditionalFormatting>
  <dataValidations count="2">
    <dataValidation type="list" allowBlank="1" showInputMessage="1" showErrorMessage="1" sqref="D2">
      <formula1>$V$23:$V$35</formula1>
    </dataValidation>
    <dataValidation type="list" showInputMessage="1" showErrorMessage="1" sqref="E2">
      <formula1>$W$23:$W$43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showGridLines="0" workbookViewId="0" topLeftCell="A1">
      <selection activeCell="U7" sqref="U7"/>
    </sheetView>
  </sheetViews>
  <sheetFormatPr defaultColWidth="9.00390625" defaultRowHeight="13.5"/>
  <cols>
    <col min="1" max="1" width="4.25390625" style="0" customWidth="1"/>
    <col min="2" max="4" width="4.125" style="0" customWidth="1"/>
    <col min="5" max="5" width="5.25390625" style="0" customWidth="1"/>
    <col min="6" max="11" width="9.75390625" style="18" hidden="1" customWidth="1"/>
    <col min="12" max="12" width="5.75390625" style="0" customWidth="1"/>
    <col min="13" max="17" width="3.25390625" style="0" customWidth="1"/>
    <col min="18" max="19" width="4.00390625" style="0" customWidth="1"/>
  </cols>
  <sheetData>
    <row r="1" spans="1:19" ht="14.25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4.25" thickBot="1">
      <c r="A2" s="36"/>
      <c r="B2" s="85" t="s">
        <v>182</v>
      </c>
      <c r="C2" s="86"/>
      <c r="D2" s="76" t="s">
        <v>146</v>
      </c>
      <c r="E2" s="77"/>
      <c r="L2" s="33"/>
      <c r="M2" s="51" t="s">
        <v>203</v>
      </c>
      <c r="N2" s="40"/>
      <c r="O2" s="40"/>
      <c r="P2" s="40"/>
      <c r="Q2" s="40"/>
      <c r="R2" s="41"/>
      <c r="S2" s="36"/>
    </row>
    <row r="3" spans="1:19" ht="32.25" customHeight="1" thickBot="1">
      <c r="A3" s="37"/>
      <c r="B3" s="83" t="s">
        <v>183</v>
      </c>
      <c r="C3" s="84"/>
      <c r="D3" s="81" t="str">
        <f>CONCATENATE(D2,E2)</f>
        <v>F</v>
      </c>
      <c r="E3" s="82"/>
      <c r="F3" s="46" t="s">
        <v>200</v>
      </c>
      <c r="G3" s="46" t="s">
        <v>201</v>
      </c>
      <c r="H3" s="46" t="s">
        <v>202</v>
      </c>
      <c r="I3" s="46" t="s">
        <v>3</v>
      </c>
      <c r="J3" s="46" t="s">
        <v>201</v>
      </c>
      <c r="K3" s="46" t="s">
        <v>1</v>
      </c>
      <c r="L3" s="34">
        <v>0</v>
      </c>
      <c r="M3" s="52">
        <f aca="true" t="shared" si="0" ref="M3:R21">IF(F3=$B$4,"◎",IF(F3=$C$4,"○",IF(F3=$D$4,"●",IF(F3=$E$4,"▲",""))))</f>
      </c>
      <c r="N3" s="52">
        <f t="shared" si="0"/>
      </c>
      <c r="O3" s="52">
        <f t="shared" si="0"/>
      </c>
      <c r="P3" s="52">
        <f t="shared" si="0"/>
      </c>
      <c r="Q3" s="52">
        <f t="shared" si="0"/>
      </c>
      <c r="R3" s="52">
        <f t="shared" si="0"/>
      </c>
      <c r="S3" s="36"/>
    </row>
    <row r="4" spans="1:19" ht="26.25" customHeight="1" thickTop="1">
      <c r="A4" s="38"/>
      <c r="B4" s="48" t="str">
        <f>VLOOKUP(D3,'構成音'!A:E,2,FALSE)</f>
        <v>F</v>
      </c>
      <c r="C4" s="47" t="str">
        <f>VLOOKUP(D3,'構成音'!A:E,3,FALSE)</f>
        <v>A</v>
      </c>
      <c r="D4" s="49" t="str">
        <f>VLOOKUP(D3,'構成音'!A:E,4,FALSE)</f>
        <v>C</v>
      </c>
      <c r="E4" s="50" t="str">
        <f>VLOOKUP(D3,'構成音'!A:E,5,FALSE)</f>
        <v> </v>
      </c>
      <c r="F4" s="46" t="s">
        <v>9</v>
      </c>
      <c r="G4" s="46" t="s">
        <v>2</v>
      </c>
      <c r="H4" s="46" t="s">
        <v>10</v>
      </c>
      <c r="I4" s="46" t="s">
        <v>9</v>
      </c>
      <c r="J4" s="46" t="s">
        <v>2</v>
      </c>
      <c r="K4" s="46" t="s">
        <v>10</v>
      </c>
      <c r="L4" s="34">
        <v>1</v>
      </c>
      <c r="M4" s="28">
        <f t="shared" si="0"/>
      </c>
      <c r="N4" s="28" t="str">
        <f t="shared" si="0"/>
        <v>●</v>
      </c>
      <c r="O4" s="28">
        <f t="shared" si="0"/>
      </c>
      <c r="P4" s="28">
        <f t="shared" si="0"/>
      </c>
      <c r="Q4" s="28" t="str">
        <f t="shared" si="0"/>
        <v>●</v>
      </c>
      <c r="R4" s="28">
        <f t="shared" si="0"/>
      </c>
      <c r="S4" s="36"/>
    </row>
    <row r="5" spans="1:19" ht="26.25" customHeight="1">
      <c r="A5" s="39"/>
      <c r="B5" s="53" t="s">
        <v>11</v>
      </c>
      <c r="C5" s="53" t="s">
        <v>12</v>
      </c>
      <c r="D5" s="53" t="s">
        <v>13</v>
      </c>
      <c r="E5" s="53" t="s">
        <v>14</v>
      </c>
      <c r="F5" s="46" t="s">
        <v>7</v>
      </c>
      <c r="G5" s="46" t="s">
        <v>8</v>
      </c>
      <c r="H5" s="46" t="s">
        <v>15</v>
      </c>
      <c r="I5" s="46" t="s">
        <v>7</v>
      </c>
      <c r="J5" s="46" t="s">
        <v>8</v>
      </c>
      <c r="K5" s="46" t="s">
        <v>15</v>
      </c>
      <c r="L5" s="34">
        <v>2</v>
      </c>
      <c r="M5" s="28" t="str">
        <f t="shared" si="0"/>
        <v>○</v>
      </c>
      <c r="N5" s="28">
        <f t="shared" si="0"/>
      </c>
      <c r="O5" s="28">
        <f t="shared" si="0"/>
      </c>
      <c r="P5" s="28" t="str">
        <f t="shared" si="0"/>
        <v>○</v>
      </c>
      <c r="Q5" s="28">
        <f t="shared" si="0"/>
      </c>
      <c r="R5" s="28">
        <f t="shared" si="0"/>
      </c>
      <c r="S5" s="36"/>
    </row>
    <row r="6" spans="1:19" ht="26.25" customHeight="1">
      <c r="A6" s="39"/>
      <c r="B6" s="1"/>
      <c r="C6" s="1"/>
      <c r="D6" s="1"/>
      <c r="E6" s="1"/>
      <c r="F6" s="46" t="s">
        <v>16</v>
      </c>
      <c r="G6" s="46" t="s">
        <v>1</v>
      </c>
      <c r="H6" s="46" t="s">
        <v>17</v>
      </c>
      <c r="I6" s="46" t="s">
        <v>16</v>
      </c>
      <c r="J6" s="46" t="s">
        <v>1</v>
      </c>
      <c r="K6" s="46" t="s">
        <v>17</v>
      </c>
      <c r="L6" s="34">
        <v>3</v>
      </c>
      <c r="M6" s="28">
        <f t="shared" si="0"/>
      </c>
      <c r="N6" s="28">
        <f t="shared" si="0"/>
      </c>
      <c r="O6" s="28" t="str">
        <f t="shared" si="0"/>
        <v>◎</v>
      </c>
      <c r="P6" s="28">
        <f t="shared" si="0"/>
      </c>
      <c r="Q6" s="28">
        <f t="shared" si="0"/>
      </c>
      <c r="R6" s="28" t="str">
        <f t="shared" si="0"/>
        <v>◎</v>
      </c>
      <c r="S6" s="36"/>
    </row>
    <row r="7" spans="1:19" ht="26.25" customHeight="1">
      <c r="A7" s="39"/>
      <c r="B7" s="1"/>
      <c r="C7" s="1"/>
      <c r="D7" s="1"/>
      <c r="E7" s="1"/>
      <c r="F7" s="46" t="s">
        <v>4</v>
      </c>
      <c r="G7" s="46" t="s">
        <v>10</v>
      </c>
      <c r="H7" s="46" t="s">
        <v>6</v>
      </c>
      <c r="I7" s="46" t="s">
        <v>4</v>
      </c>
      <c r="J7" s="46" t="s">
        <v>10</v>
      </c>
      <c r="K7" s="46" t="s">
        <v>6</v>
      </c>
      <c r="L7" s="34">
        <v>4</v>
      </c>
      <c r="M7" s="28">
        <f t="shared" si="0"/>
      </c>
      <c r="N7" s="28">
        <f t="shared" si="0"/>
      </c>
      <c r="O7" s="28">
        <f t="shared" si="0"/>
      </c>
      <c r="P7" s="28">
        <f t="shared" si="0"/>
      </c>
      <c r="Q7" s="28">
        <f t="shared" si="0"/>
      </c>
      <c r="R7" s="28">
        <f t="shared" si="0"/>
      </c>
      <c r="S7" s="36"/>
    </row>
    <row r="8" spans="1:19" ht="26.25" customHeight="1">
      <c r="A8" s="39"/>
      <c r="B8" s="1"/>
      <c r="C8" s="1"/>
      <c r="D8" s="1"/>
      <c r="E8" s="1"/>
      <c r="F8" s="46" t="s">
        <v>2</v>
      </c>
      <c r="G8" s="46" t="s">
        <v>15</v>
      </c>
      <c r="H8" s="46" t="s">
        <v>3</v>
      </c>
      <c r="I8" s="46" t="s">
        <v>2</v>
      </c>
      <c r="J8" s="46" t="s">
        <v>15</v>
      </c>
      <c r="K8" s="46" t="s">
        <v>3</v>
      </c>
      <c r="L8" s="35" t="s">
        <v>177</v>
      </c>
      <c r="M8" s="28" t="str">
        <f t="shared" si="0"/>
        <v>●</v>
      </c>
      <c r="N8" s="28">
        <f t="shared" si="0"/>
      </c>
      <c r="O8" s="28">
        <f t="shared" si="0"/>
      </c>
      <c r="P8" s="28" t="str">
        <f t="shared" si="0"/>
        <v>●</v>
      </c>
      <c r="Q8" s="28">
        <f t="shared" si="0"/>
      </c>
      <c r="R8" s="28">
        <f t="shared" si="0"/>
      </c>
      <c r="S8" s="36"/>
    </row>
    <row r="9" spans="1:19" ht="26.25" customHeight="1">
      <c r="A9" s="39"/>
      <c r="B9" s="1"/>
      <c r="C9" s="1"/>
      <c r="D9" s="1"/>
      <c r="E9" s="1"/>
      <c r="F9" s="46" t="s">
        <v>8</v>
      </c>
      <c r="G9" s="46" t="s">
        <v>17</v>
      </c>
      <c r="H9" s="46" t="s">
        <v>9</v>
      </c>
      <c r="I9" s="46" t="s">
        <v>8</v>
      </c>
      <c r="J9" s="46" t="s">
        <v>17</v>
      </c>
      <c r="K9" s="46" t="s">
        <v>9</v>
      </c>
      <c r="L9" s="34">
        <v>6</v>
      </c>
      <c r="M9" s="28">
        <f t="shared" si="0"/>
      </c>
      <c r="N9" s="28" t="str">
        <f t="shared" si="0"/>
        <v>◎</v>
      </c>
      <c r="O9" s="28">
        <f t="shared" si="0"/>
      </c>
      <c r="P9" s="28">
        <f t="shared" si="0"/>
      </c>
      <c r="Q9" s="28" t="str">
        <f t="shared" si="0"/>
        <v>◎</v>
      </c>
      <c r="R9" s="28">
        <f t="shared" si="0"/>
      </c>
      <c r="S9" s="36"/>
    </row>
    <row r="10" spans="1:19" ht="26.25" customHeight="1">
      <c r="A10" s="39"/>
      <c r="B10" s="1"/>
      <c r="C10" s="1"/>
      <c r="D10" s="1"/>
      <c r="E10" s="1"/>
      <c r="F10" s="46" t="s">
        <v>1</v>
      </c>
      <c r="G10" s="46" t="s">
        <v>6</v>
      </c>
      <c r="H10" s="46" t="s">
        <v>7</v>
      </c>
      <c r="I10" s="46" t="s">
        <v>1</v>
      </c>
      <c r="J10" s="46" t="s">
        <v>6</v>
      </c>
      <c r="K10" s="46" t="s">
        <v>7</v>
      </c>
      <c r="L10" s="35" t="s">
        <v>178</v>
      </c>
      <c r="M10" s="28">
        <f t="shared" si="0"/>
      </c>
      <c r="N10" s="28">
        <f t="shared" si="0"/>
      </c>
      <c r="O10" s="28" t="str">
        <f t="shared" si="0"/>
        <v>○</v>
      </c>
      <c r="P10" s="28">
        <f t="shared" si="0"/>
      </c>
      <c r="Q10" s="28">
        <f t="shared" si="0"/>
      </c>
      <c r="R10" s="28" t="str">
        <f t="shared" si="0"/>
        <v>○</v>
      </c>
      <c r="S10" s="36"/>
    </row>
    <row r="11" spans="1:19" ht="26.25" customHeight="1">
      <c r="A11" s="39"/>
      <c r="B11" s="1"/>
      <c r="C11" s="1"/>
      <c r="D11" s="1"/>
      <c r="E11" s="1"/>
      <c r="F11" s="46" t="s">
        <v>10</v>
      </c>
      <c r="G11" s="46" t="s">
        <v>3</v>
      </c>
      <c r="H11" s="46" t="s">
        <v>16</v>
      </c>
      <c r="I11" s="46" t="s">
        <v>10</v>
      </c>
      <c r="J11" s="46" t="s">
        <v>3</v>
      </c>
      <c r="K11" s="46" t="s">
        <v>16</v>
      </c>
      <c r="L11" s="34">
        <v>8</v>
      </c>
      <c r="M11" s="28">
        <f t="shared" si="0"/>
      </c>
      <c r="N11" s="28">
        <f t="shared" si="0"/>
      </c>
      <c r="O11" s="28">
        <f t="shared" si="0"/>
      </c>
      <c r="P11" s="28">
        <f t="shared" si="0"/>
      </c>
      <c r="Q11" s="28">
        <f t="shared" si="0"/>
      </c>
      <c r="R11" s="28">
        <f t="shared" si="0"/>
      </c>
      <c r="S11" s="36"/>
    </row>
    <row r="12" spans="1:19" ht="26.25" customHeight="1">
      <c r="A12" s="39"/>
      <c r="B12" s="31"/>
      <c r="C12" s="31"/>
      <c r="D12" s="31"/>
      <c r="E12" s="31"/>
      <c r="F12" s="46" t="s">
        <v>15</v>
      </c>
      <c r="G12" s="46" t="s">
        <v>9</v>
      </c>
      <c r="H12" s="46" t="s">
        <v>4</v>
      </c>
      <c r="I12" s="46" t="s">
        <v>15</v>
      </c>
      <c r="J12" s="46" t="s">
        <v>9</v>
      </c>
      <c r="K12" s="46" t="s">
        <v>4</v>
      </c>
      <c r="L12" s="35" t="s">
        <v>179</v>
      </c>
      <c r="M12" s="28">
        <f t="shared" si="0"/>
      </c>
      <c r="N12" s="28">
        <f t="shared" si="0"/>
      </c>
      <c r="O12" s="28">
        <f t="shared" si="0"/>
      </c>
      <c r="P12" s="28">
        <f t="shared" si="0"/>
      </c>
      <c r="Q12" s="28">
        <f t="shared" si="0"/>
      </c>
      <c r="R12" s="28">
        <f t="shared" si="0"/>
      </c>
      <c r="S12" s="36"/>
    </row>
    <row r="13" spans="1:19" ht="26.25" customHeight="1">
      <c r="A13" s="39"/>
      <c r="B13" s="31"/>
      <c r="C13" s="31"/>
      <c r="D13" s="31"/>
      <c r="E13" s="31"/>
      <c r="F13" s="46" t="s">
        <v>17</v>
      </c>
      <c r="G13" s="46" t="s">
        <v>7</v>
      </c>
      <c r="H13" s="46" t="s">
        <v>2</v>
      </c>
      <c r="I13" s="46" t="s">
        <v>17</v>
      </c>
      <c r="J13" s="46" t="s">
        <v>7</v>
      </c>
      <c r="K13" s="46" t="s">
        <v>2</v>
      </c>
      <c r="L13" s="34">
        <v>10</v>
      </c>
      <c r="M13" s="28" t="str">
        <f t="shared" si="0"/>
        <v>◎</v>
      </c>
      <c r="N13" s="28" t="str">
        <f t="shared" si="0"/>
        <v>○</v>
      </c>
      <c r="O13" s="28" t="str">
        <f t="shared" si="0"/>
        <v>●</v>
      </c>
      <c r="P13" s="28" t="str">
        <f t="shared" si="0"/>
        <v>◎</v>
      </c>
      <c r="Q13" s="28" t="str">
        <f t="shared" si="0"/>
        <v>○</v>
      </c>
      <c r="R13" s="28" t="str">
        <f t="shared" si="0"/>
        <v>●</v>
      </c>
      <c r="S13" s="36"/>
    </row>
    <row r="14" spans="1:19" ht="25.5" customHeight="1">
      <c r="A14" s="39"/>
      <c r="B14" s="32"/>
      <c r="C14" s="32"/>
      <c r="D14" s="32"/>
      <c r="E14" s="32"/>
      <c r="F14" s="46" t="s">
        <v>6</v>
      </c>
      <c r="G14" s="46" t="s">
        <v>16</v>
      </c>
      <c r="H14" s="46" t="s">
        <v>8</v>
      </c>
      <c r="I14" s="46" t="s">
        <v>6</v>
      </c>
      <c r="J14" s="46" t="s">
        <v>16</v>
      </c>
      <c r="K14" s="46" t="s">
        <v>8</v>
      </c>
      <c r="L14" s="34">
        <v>11</v>
      </c>
      <c r="M14" s="28">
        <f t="shared" si="0"/>
      </c>
      <c r="N14" s="28">
        <f t="shared" si="0"/>
      </c>
      <c r="O14" s="28">
        <f t="shared" si="0"/>
      </c>
      <c r="P14" s="28">
        <f t="shared" si="0"/>
      </c>
      <c r="Q14" s="28">
        <f t="shared" si="0"/>
      </c>
      <c r="R14" s="28">
        <f t="shared" si="0"/>
      </c>
      <c r="S14" s="36"/>
    </row>
    <row r="15" spans="1:19" ht="26.25" customHeight="1">
      <c r="A15" s="39"/>
      <c r="B15" s="80" t="s">
        <v>204</v>
      </c>
      <c r="C15" s="80"/>
      <c r="D15" s="80"/>
      <c r="E15" s="80"/>
      <c r="F15" s="46" t="s">
        <v>3</v>
      </c>
      <c r="G15" s="46" t="s">
        <v>4</v>
      </c>
      <c r="H15" s="46" t="s">
        <v>1</v>
      </c>
      <c r="I15" s="46" t="s">
        <v>3</v>
      </c>
      <c r="J15" s="46" t="s">
        <v>4</v>
      </c>
      <c r="K15" s="46" t="s">
        <v>1</v>
      </c>
      <c r="L15" s="35" t="s">
        <v>180</v>
      </c>
      <c r="M15" s="28">
        <f t="shared" si="0"/>
      </c>
      <c r="N15" s="28">
        <f t="shared" si="0"/>
      </c>
      <c r="O15" s="28">
        <f t="shared" si="0"/>
      </c>
      <c r="P15" s="28">
        <f t="shared" si="0"/>
      </c>
      <c r="Q15" s="28">
        <f t="shared" si="0"/>
      </c>
      <c r="R15" s="28">
        <f t="shared" si="0"/>
      </c>
      <c r="S15" s="36"/>
    </row>
    <row r="16" spans="1:19" ht="26.25" customHeight="1">
      <c r="A16" s="39"/>
      <c r="B16" s="31"/>
      <c r="C16" s="31"/>
      <c r="D16" s="31"/>
      <c r="E16" s="31"/>
      <c r="F16" s="46" t="s">
        <v>9</v>
      </c>
      <c r="G16" s="46" t="s">
        <v>2</v>
      </c>
      <c r="H16" s="46" t="s">
        <v>10</v>
      </c>
      <c r="I16" s="46" t="s">
        <v>9</v>
      </c>
      <c r="J16" s="46" t="s">
        <v>2</v>
      </c>
      <c r="K16" s="46" t="s">
        <v>10</v>
      </c>
      <c r="L16" s="34">
        <v>13</v>
      </c>
      <c r="M16" s="28">
        <f t="shared" si="0"/>
      </c>
      <c r="N16" s="28" t="str">
        <f t="shared" si="0"/>
        <v>●</v>
      </c>
      <c r="O16" s="28">
        <f t="shared" si="0"/>
      </c>
      <c r="P16" s="28">
        <f t="shared" si="0"/>
      </c>
      <c r="Q16" s="28" t="str">
        <f t="shared" si="0"/>
        <v>●</v>
      </c>
      <c r="R16" s="28">
        <f t="shared" si="0"/>
      </c>
      <c r="S16" s="36"/>
    </row>
    <row r="17" spans="1:19" ht="26.25" customHeight="1">
      <c r="A17" s="39"/>
      <c r="B17" s="31"/>
      <c r="C17" s="31"/>
      <c r="D17" s="31"/>
      <c r="E17" s="31"/>
      <c r="F17" s="46" t="s">
        <v>7</v>
      </c>
      <c r="G17" s="46" t="s">
        <v>8</v>
      </c>
      <c r="H17" s="46" t="s">
        <v>15</v>
      </c>
      <c r="I17" s="46" t="s">
        <v>7</v>
      </c>
      <c r="J17" s="46" t="s">
        <v>8</v>
      </c>
      <c r="K17" s="46" t="s">
        <v>15</v>
      </c>
      <c r="L17" s="34">
        <v>14</v>
      </c>
      <c r="M17" s="28" t="str">
        <f t="shared" si="0"/>
        <v>○</v>
      </c>
      <c r="N17" s="28">
        <f t="shared" si="0"/>
      </c>
      <c r="O17" s="28">
        <f t="shared" si="0"/>
      </c>
      <c r="P17" s="28" t="str">
        <f t="shared" si="0"/>
        <v>○</v>
      </c>
      <c r="Q17" s="28">
        <f t="shared" si="0"/>
      </c>
      <c r="R17" s="28">
        <f t="shared" si="0"/>
      </c>
      <c r="S17" s="36"/>
    </row>
    <row r="18" spans="1:19" ht="26.25" customHeight="1">
      <c r="A18" s="39"/>
      <c r="B18" s="31"/>
      <c r="C18" s="31"/>
      <c r="D18" s="31"/>
      <c r="E18" s="31"/>
      <c r="F18" s="46" t="s">
        <v>16</v>
      </c>
      <c r="G18" s="46" t="s">
        <v>1</v>
      </c>
      <c r="H18" s="46" t="s">
        <v>17</v>
      </c>
      <c r="I18" s="46" t="s">
        <v>16</v>
      </c>
      <c r="J18" s="46" t="s">
        <v>1</v>
      </c>
      <c r="K18" s="46" t="s">
        <v>17</v>
      </c>
      <c r="L18" s="35" t="s">
        <v>181</v>
      </c>
      <c r="M18" s="28">
        <f t="shared" si="0"/>
      </c>
      <c r="N18" s="28">
        <f t="shared" si="0"/>
      </c>
      <c r="O18" s="28" t="str">
        <f t="shared" si="0"/>
        <v>◎</v>
      </c>
      <c r="P18" s="28">
        <f t="shared" si="0"/>
      </c>
      <c r="Q18" s="28">
        <f t="shared" si="0"/>
      </c>
      <c r="R18" s="28" t="str">
        <f t="shared" si="0"/>
        <v>◎</v>
      </c>
      <c r="S18" s="36"/>
    </row>
    <row r="19" spans="1:19" ht="26.25" customHeight="1">
      <c r="A19" s="39"/>
      <c r="B19" s="31"/>
      <c r="C19" s="31"/>
      <c r="D19" s="31"/>
      <c r="E19" s="31"/>
      <c r="F19" s="46" t="s">
        <v>4</v>
      </c>
      <c r="G19" s="46" t="s">
        <v>10</v>
      </c>
      <c r="H19" s="46" t="s">
        <v>6</v>
      </c>
      <c r="I19" s="46" t="s">
        <v>4</v>
      </c>
      <c r="J19" s="46" t="s">
        <v>10</v>
      </c>
      <c r="K19" s="46" t="s">
        <v>6</v>
      </c>
      <c r="L19" s="34">
        <v>16</v>
      </c>
      <c r="M19" s="28">
        <f t="shared" si="0"/>
      </c>
      <c r="N19" s="28">
        <f t="shared" si="0"/>
      </c>
      <c r="O19" s="28">
        <f t="shared" si="0"/>
      </c>
      <c r="P19" s="28">
        <f t="shared" si="0"/>
      </c>
      <c r="Q19" s="28">
        <f t="shared" si="0"/>
      </c>
      <c r="R19" s="28">
        <f t="shared" si="0"/>
      </c>
      <c r="S19" s="36"/>
    </row>
    <row r="20" spans="1:19" ht="26.25" customHeight="1">
      <c r="A20" s="39"/>
      <c r="B20" s="31"/>
      <c r="C20" s="31"/>
      <c r="D20" s="31"/>
      <c r="E20" s="31"/>
      <c r="F20" s="46" t="s">
        <v>2</v>
      </c>
      <c r="G20" s="46" t="s">
        <v>15</v>
      </c>
      <c r="H20" s="46" t="s">
        <v>3</v>
      </c>
      <c r="I20" s="46" t="s">
        <v>2</v>
      </c>
      <c r="J20" s="46" t="s">
        <v>15</v>
      </c>
      <c r="K20" s="46" t="s">
        <v>3</v>
      </c>
      <c r="L20" s="34">
        <v>17</v>
      </c>
      <c r="M20" s="28" t="str">
        <f t="shared" si="0"/>
        <v>●</v>
      </c>
      <c r="N20" s="28">
        <f t="shared" si="0"/>
      </c>
      <c r="O20" s="28">
        <f t="shared" si="0"/>
      </c>
      <c r="P20" s="28" t="str">
        <f t="shared" si="0"/>
        <v>●</v>
      </c>
      <c r="Q20" s="28">
        <f t="shared" si="0"/>
      </c>
      <c r="R20" s="28">
        <f t="shared" si="0"/>
      </c>
      <c r="S20" s="36"/>
    </row>
    <row r="21" spans="1:19" ht="13.5">
      <c r="A21" s="39"/>
      <c r="B21" s="31"/>
      <c r="C21" s="31"/>
      <c r="D21" s="31"/>
      <c r="E21" s="31"/>
      <c r="F21" s="46" t="s">
        <v>8</v>
      </c>
      <c r="G21" s="46" t="s">
        <v>17</v>
      </c>
      <c r="H21" s="45" t="s">
        <v>9</v>
      </c>
      <c r="I21" s="46" t="s">
        <v>8</v>
      </c>
      <c r="J21" s="45" t="s">
        <v>17</v>
      </c>
      <c r="K21" s="46" t="s">
        <v>9</v>
      </c>
      <c r="L21" s="34"/>
      <c r="M21" s="28">
        <f t="shared" si="0"/>
      </c>
      <c r="N21" s="28" t="str">
        <f t="shared" si="0"/>
        <v>◎</v>
      </c>
      <c r="O21" s="28">
        <f t="shared" si="0"/>
      </c>
      <c r="P21" s="28">
        <f t="shared" si="0"/>
      </c>
      <c r="Q21" s="28" t="str">
        <f t="shared" si="0"/>
        <v>◎</v>
      </c>
      <c r="R21" s="28">
        <f t="shared" si="0"/>
      </c>
      <c r="S21" s="36"/>
    </row>
    <row r="22" spans="1:18" ht="13.5">
      <c r="A22" s="1"/>
      <c r="B22" s="1"/>
      <c r="C22" s="1"/>
      <c r="D22" s="1"/>
      <c r="E22" s="1"/>
      <c r="F22" s="46"/>
      <c r="G22" s="18" t="s">
        <v>6</v>
      </c>
      <c r="H22" s="18" t="s">
        <v>7</v>
      </c>
      <c r="I22" s="16" t="s">
        <v>1</v>
      </c>
      <c r="J22" s="16" t="s">
        <v>6</v>
      </c>
      <c r="K22" s="16" t="s">
        <v>7</v>
      </c>
      <c r="L22" s="1"/>
      <c r="M22" s="3"/>
      <c r="N22" s="3"/>
      <c r="O22" s="3"/>
      <c r="P22" s="3"/>
      <c r="Q22" s="3"/>
      <c r="R22" s="3"/>
    </row>
    <row r="23" spans="2:11" ht="2.25" customHeight="1">
      <c r="B23" s="60" t="s">
        <v>18</v>
      </c>
      <c r="C23" s="61" t="s">
        <v>205</v>
      </c>
      <c r="D23" s="60" t="s">
        <v>18</v>
      </c>
      <c r="E23" s="61" t="s">
        <v>205</v>
      </c>
      <c r="F23" s="16" t="s">
        <v>10</v>
      </c>
      <c r="G23" s="18" t="s">
        <v>3</v>
      </c>
      <c r="H23" s="18" t="s">
        <v>16</v>
      </c>
      <c r="I23" s="16" t="s">
        <v>10</v>
      </c>
      <c r="J23" s="16" t="s">
        <v>3</v>
      </c>
      <c r="K23" s="16" t="s">
        <v>16</v>
      </c>
    </row>
    <row r="24" spans="2:11" ht="2.25" customHeight="1">
      <c r="B24" s="60" t="s">
        <v>21</v>
      </c>
      <c r="C24" s="61" t="s">
        <v>206</v>
      </c>
      <c r="D24" s="60" t="s">
        <v>21</v>
      </c>
      <c r="E24" s="61" t="s">
        <v>206</v>
      </c>
      <c r="F24" s="16" t="s">
        <v>15</v>
      </c>
      <c r="G24" s="18" t="s">
        <v>9</v>
      </c>
      <c r="I24" s="16"/>
      <c r="J24" s="16" t="s">
        <v>9</v>
      </c>
      <c r="K24" s="16"/>
    </row>
    <row r="25" spans="2:11" ht="2.25" customHeight="1">
      <c r="B25" s="60" t="s">
        <v>149</v>
      </c>
      <c r="C25" s="62">
        <v>7</v>
      </c>
      <c r="D25" s="60" t="s">
        <v>149</v>
      </c>
      <c r="E25" s="62">
        <v>7</v>
      </c>
      <c r="F25" s="16" t="s">
        <v>17</v>
      </c>
      <c r="G25" s="18" t="s">
        <v>7</v>
      </c>
      <c r="I25" s="16"/>
      <c r="J25" s="16" t="s">
        <v>7</v>
      </c>
      <c r="K25" s="16"/>
    </row>
    <row r="26" spans="2:11" ht="2.25" customHeight="1">
      <c r="B26" s="60" t="s">
        <v>20</v>
      </c>
      <c r="C26" s="61" t="s">
        <v>153</v>
      </c>
      <c r="D26" s="60" t="s">
        <v>20</v>
      </c>
      <c r="E26" s="61" t="s">
        <v>153</v>
      </c>
      <c r="F26" s="16" t="s">
        <v>6</v>
      </c>
      <c r="G26" s="18" t="s">
        <v>16</v>
      </c>
      <c r="I26" s="16"/>
      <c r="J26" s="16" t="s">
        <v>16</v>
      </c>
      <c r="K26" s="16"/>
    </row>
    <row r="27" spans="2:11" ht="2.25" customHeight="1">
      <c r="B27" s="60" t="s">
        <v>22</v>
      </c>
      <c r="C27" s="61" t="s">
        <v>156</v>
      </c>
      <c r="D27" s="60" t="s">
        <v>22</v>
      </c>
      <c r="E27" s="61" t="s">
        <v>156</v>
      </c>
      <c r="F27" s="16"/>
      <c r="G27" s="18" t="s">
        <v>4</v>
      </c>
      <c r="I27" s="16"/>
      <c r="J27" s="16" t="s">
        <v>4</v>
      </c>
      <c r="K27" s="16"/>
    </row>
    <row r="28" spans="2:6" ht="2.25" customHeight="1">
      <c r="B28" s="60" t="s">
        <v>23</v>
      </c>
      <c r="C28" s="61" t="s">
        <v>158</v>
      </c>
      <c r="D28" s="60" t="s">
        <v>23</v>
      </c>
      <c r="E28" s="61" t="s">
        <v>158</v>
      </c>
      <c r="F28" s="16"/>
    </row>
    <row r="29" spans="2:5" ht="2.25" customHeight="1">
      <c r="B29" s="60" t="s">
        <v>24</v>
      </c>
      <c r="C29" s="63" t="s">
        <v>162</v>
      </c>
      <c r="D29" s="60" t="s">
        <v>24</v>
      </c>
      <c r="E29" s="63" t="s">
        <v>162</v>
      </c>
    </row>
    <row r="30" spans="2:5" ht="2.25" customHeight="1">
      <c r="B30" s="60" t="s">
        <v>25</v>
      </c>
      <c r="C30" s="61" t="s">
        <v>160</v>
      </c>
      <c r="D30" s="60" t="s">
        <v>25</v>
      </c>
      <c r="E30" s="61" t="s">
        <v>160</v>
      </c>
    </row>
    <row r="31" spans="2:5" ht="2.25" customHeight="1">
      <c r="B31" s="60" t="s">
        <v>26</v>
      </c>
      <c r="C31" s="64" t="s">
        <v>207</v>
      </c>
      <c r="D31" s="60" t="s">
        <v>26</v>
      </c>
      <c r="E31" s="64" t="s">
        <v>207</v>
      </c>
    </row>
    <row r="32" spans="2:5" ht="2.25" customHeight="1">
      <c r="B32" s="60" t="s">
        <v>27</v>
      </c>
      <c r="C32" s="65">
        <v>9</v>
      </c>
      <c r="D32" s="60" t="s">
        <v>27</v>
      </c>
      <c r="E32" s="65">
        <v>9</v>
      </c>
    </row>
    <row r="33" spans="2:5" ht="2.25" customHeight="1">
      <c r="B33" s="60" t="s">
        <v>28</v>
      </c>
      <c r="C33" s="65" t="s">
        <v>184</v>
      </c>
      <c r="D33" s="60" t="s">
        <v>28</v>
      </c>
      <c r="E33" s="65" t="s">
        <v>184</v>
      </c>
    </row>
    <row r="34" spans="2:5" ht="2.25" customHeight="1">
      <c r="B34" s="60" t="s">
        <v>29</v>
      </c>
      <c r="C34" s="65" t="s">
        <v>186</v>
      </c>
      <c r="D34" s="60" t="s">
        <v>29</v>
      </c>
      <c r="E34" s="65" t="s">
        <v>186</v>
      </c>
    </row>
    <row r="35" spans="2:5" ht="2.25" customHeight="1">
      <c r="B35" s="61"/>
      <c r="C35" s="65" t="s">
        <v>208</v>
      </c>
      <c r="D35" s="61"/>
      <c r="E35" s="65" t="s">
        <v>208</v>
      </c>
    </row>
    <row r="36" spans="2:5" ht="2.25" customHeight="1">
      <c r="B36" s="61"/>
      <c r="C36" s="65" t="s">
        <v>187</v>
      </c>
      <c r="D36" s="61"/>
      <c r="E36" s="65" t="s">
        <v>187</v>
      </c>
    </row>
    <row r="37" spans="2:5" ht="2.25" customHeight="1">
      <c r="B37" s="61"/>
      <c r="C37" s="65" t="s">
        <v>188</v>
      </c>
      <c r="D37" s="61"/>
      <c r="E37" s="65" t="s">
        <v>188</v>
      </c>
    </row>
  </sheetData>
  <mergeCells count="4">
    <mergeCell ref="B15:E15"/>
    <mergeCell ref="D3:E3"/>
    <mergeCell ref="B3:C3"/>
    <mergeCell ref="B2:C2"/>
  </mergeCells>
  <conditionalFormatting sqref="C5:E5">
    <cfRule type="cellIs" priority="1" dxfId="0" operator="equal" stopIfTrue="1">
      <formula>"●"</formula>
    </cfRule>
    <cfRule type="cellIs" priority="2" dxfId="1" operator="equal" stopIfTrue="1">
      <formula>"◎"</formula>
    </cfRule>
    <cfRule type="cellIs" priority="3" dxfId="2" operator="equal" stopIfTrue="1">
      <formula>"▲"</formula>
    </cfRule>
  </conditionalFormatting>
  <conditionalFormatting sqref="B5 M3:R21">
    <cfRule type="cellIs" priority="4" dxfId="0" operator="equal" stopIfTrue="1">
      <formula>"●"</formula>
    </cfRule>
    <cfRule type="cellIs" priority="5" dxfId="3" operator="equal" stopIfTrue="1">
      <formula>"◎"</formula>
    </cfRule>
    <cfRule type="cellIs" priority="6" dxfId="2" operator="equal" stopIfTrue="1">
      <formula>"▲"</formula>
    </cfRule>
  </conditionalFormatting>
  <dataValidations count="2">
    <dataValidation type="list" allowBlank="1" showInputMessage="1" showErrorMessage="1" sqref="D2">
      <formula1>$B$23:$B$34</formula1>
    </dataValidation>
    <dataValidation type="list" showInputMessage="1" showErrorMessage="1" sqref="E2">
      <formula1>$C$22:$C$38</formula1>
    </dataValidation>
  </dataValidations>
  <printOptions/>
  <pageMargins left="0.75" right="0.75" top="1" bottom="1" header="0.512" footer="0.512"/>
  <pageSetup horizontalDpi="600" verticalDpi="600" orientation="portrait" paperSize="9" r:id="rId4"/>
  <drawing r:id="rId3"/>
  <legacyDrawing r:id="rId2"/>
  <oleObjects>
    <oleObject progId="Photo Editor 写真" shapeId="4388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L38"/>
  <sheetViews>
    <sheetView showGridLines="0" workbookViewId="0" topLeftCell="P1">
      <selection activeCell="BN4" sqref="BN4"/>
    </sheetView>
  </sheetViews>
  <sheetFormatPr defaultColWidth="9.00390625" defaultRowHeight="13.5"/>
  <cols>
    <col min="1" max="1" width="4.25390625" style="0" customWidth="1"/>
    <col min="2" max="4" width="4.125" style="0" customWidth="1"/>
    <col min="5" max="5" width="4.625" style="0" customWidth="1"/>
    <col min="6" max="10" width="4.625" style="0" hidden="1" customWidth="1"/>
    <col min="11" max="11" width="4.625" style="0" customWidth="1"/>
    <col min="12" max="17" width="3.625" style="0" customWidth="1"/>
    <col min="18" max="22" width="3.625" style="0" hidden="1" customWidth="1"/>
    <col min="23" max="23" width="3.625" style="0" customWidth="1"/>
    <col min="24" max="28" width="3.75390625" style="0" customWidth="1"/>
    <col min="29" max="29" width="4.875" style="0" customWidth="1"/>
    <col min="30" max="34" width="4.625" style="0" hidden="1" customWidth="1"/>
    <col min="35" max="35" width="3.875" style="0" customWidth="1"/>
    <col min="36" max="40" width="3.25390625" style="0" customWidth="1"/>
    <col min="41" max="41" width="3.875" style="0" customWidth="1"/>
    <col min="42" max="46" width="4.625" style="0" hidden="1" customWidth="1"/>
    <col min="47" max="47" width="3.875" style="0" customWidth="1"/>
    <col min="48" max="52" width="3.25390625" style="0" customWidth="1"/>
    <col min="53" max="53" width="4.75390625" style="0" customWidth="1"/>
    <col min="54" max="58" width="4.75390625" style="0" hidden="1" customWidth="1"/>
    <col min="59" max="63" width="3.75390625" style="0" customWidth="1"/>
    <col min="64" max="64" width="3.50390625" style="0" customWidth="1"/>
  </cols>
  <sheetData>
    <row r="1" spans="1:64" ht="14.25" thickBot="1">
      <c r="A1" s="36"/>
      <c r="B1" s="36"/>
      <c r="C1" s="36"/>
      <c r="D1" s="36"/>
      <c r="E1" s="36"/>
      <c r="F1" s="1"/>
      <c r="G1" s="1"/>
      <c r="H1" s="1"/>
      <c r="I1" s="1"/>
      <c r="J1" s="1"/>
      <c r="K1" s="36"/>
      <c r="L1" s="36"/>
      <c r="M1" s="36"/>
      <c r="N1" s="36"/>
      <c r="O1" s="36"/>
      <c r="P1" s="36"/>
      <c r="Q1" s="36"/>
      <c r="R1" s="1"/>
      <c r="S1" s="1"/>
      <c r="T1" s="1"/>
      <c r="U1" s="1"/>
      <c r="V1" s="1"/>
      <c r="W1" s="36"/>
      <c r="X1" s="36"/>
      <c r="Y1" s="36"/>
      <c r="Z1" s="36"/>
      <c r="AA1" s="36"/>
      <c r="AB1" s="36"/>
      <c r="AC1" s="36"/>
      <c r="AD1" s="1"/>
      <c r="AE1" s="1"/>
      <c r="AF1" s="1"/>
      <c r="AG1" s="1"/>
      <c r="AH1" s="1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36"/>
      <c r="AV1" s="36"/>
      <c r="AW1" s="36"/>
      <c r="AX1" s="36"/>
      <c r="AY1" s="36"/>
      <c r="AZ1" s="36"/>
      <c r="BA1" s="36"/>
      <c r="BB1" s="1"/>
      <c r="BC1" s="1"/>
      <c r="BD1" s="1"/>
      <c r="BE1" s="1"/>
      <c r="BF1" s="1"/>
      <c r="BG1" s="36"/>
      <c r="BH1" s="36"/>
      <c r="BI1" s="36"/>
      <c r="BJ1" s="36"/>
      <c r="BK1" s="36"/>
      <c r="BL1" s="36"/>
    </row>
    <row r="2" spans="1:64" ht="14.25" thickBot="1">
      <c r="A2" s="36"/>
      <c r="B2" s="85" t="s">
        <v>182</v>
      </c>
      <c r="C2" s="86"/>
      <c r="D2" s="76" t="s">
        <v>138</v>
      </c>
      <c r="E2" s="77" t="s">
        <v>218</v>
      </c>
      <c r="F2" s="1"/>
      <c r="G2" s="1"/>
      <c r="H2" s="1"/>
      <c r="I2" s="1"/>
      <c r="J2" s="1"/>
      <c r="K2" s="33"/>
      <c r="L2" s="74" t="s">
        <v>225</v>
      </c>
      <c r="M2" s="40"/>
      <c r="N2" s="40"/>
      <c r="O2" s="40"/>
      <c r="P2" s="41"/>
      <c r="Q2" s="36"/>
      <c r="R2" s="1"/>
      <c r="S2" s="1"/>
      <c r="T2" s="1"/>
      <c r="U2" s="1"/>
      <c r="V2" s="1"/>
      <c r="W2" s="33"/>
      <c r="X2" s="75" t="s">
        <v>215</v>
      </c>
      <c r="Y2" s="40"/>
      <c r="Z2" s="40"/>
      <c r="AA2" s="40"/>
      <c r="AB2" s="41"/>
      <c r="AC2" s="36"/>
      <c r="AD2" s="1"/>
      <c r="AE2" s="1"/>
      <c r="AF2" s="1"/>
      <c r="AG2" s="1"/>
      <c r="AH2" s="1"/>
      <c r="AI2" s="33"/>
      <c r="AJ2" s="74" t="s">
        <v>216</v>
      </c>
      <c r="AK2" s="40"/>
      <c r="AL2" s="40"/>
      <c r="AM2" s="40"/>
      <c r="AN2" s="41"/>
      <c r="AO2" s="36"/>
      <c r="AP2" s="1"/>
      <c r="AQ2" s="1"/>
      <c r="AR2" s="1"/>
      <c r="AS2" s="1"/>
      <c r="AT2" s="1"/>
      <c r="AU2" s="33"/>
      <c r="AV2" s="73" t="s">
        <v>224</v>
      </c>
      <c r="AW2" s="40"/>
      <c r="AX2" s="40"/>
      <c r="AY2" s="40"/>
      <c r="AZ2" s="41"/>
      <c r="BA2" s="36"/>
      <c r="BB2" s="1"/>
      <c r="BC2" s="1"/>
      <c r="BD2" s="1"/>
      <c r="BE2" s="1"/>
      <c r="BF2" s="1"/>
      <c r="BG2" s="33"/>
      <c r="BH2" s="73" t="s">
        <v>226</v>
      </c>
      <c r="BI2" s="40"/>
      <c r="BJ2" s="40"/>
      <c r="BK2" s="40"/>
      <c r="BL2" s="41"/>
    </row>
    <row r="3" spans="1:64" ht="32.25" customHeight="1" thickBot="1">
      <c r="A3" s="37"/>
      <c r="B3" s="83" t="s">
        <v>183</v>
      </c>
      <c r="C3" s="84"/>
      <c r="D3" s="81" t="str">
        <f>CONCATENATE(D2,E2)</f>
        <v>Am</v>
      </c>
      <c r="E3" s="82"/>
      <c r="F3" s="1" t="s">
        <v>200</v>
      </c>
      <c r="G3" s="1" t="s">
        <v>1</v>
      </c>
      <c r="H3" s="1" t="s">
        <v>3</v>
      </c>
      <c r="I3" s="1" t="s">
        <v>4</v>
      </c>
      <c r="J3" s="1" t="s">
        <v>1</v>
      </c>
      <c r="K3" s="34">
        <v>0</v>
      </c>
      <c r="L3" s="70"/>
      <c r="M3" s="52">
        <f aca="true" t="shared" si="0" ref="M3:M21">IF(G3=$B$4,"◎",IF(G3=$C$4,"○",IF(G3=$D$4,"●",IF(G3=$E$4,"▲",""))))</f>
      </c>
      <c r="N3" s="52">
        <f aca="true" t="shared" si="1" ref="N3:N21">IF(H3=$B$4,"◎",IF(H3=$C$4,"○",IF(H3=$D$4,"●",IF(H3=$E$4,"▲",""))))</f>
      </c>
      <c r="O3" s="52">
        <f aca="true" t="shared" si="2" ref="O3:O21">IF(I3=$B$4,"◎",IF(I3=$C$4,"○",IF(I3=$D$4,"●",IF(I3=$E$4,"▲",""))))</f>
      </c>
      <c r="P3" s="52">
        <f aca="true" t="shared" si="3" ref="P3:P21">IF(J3=$B$4,"◎",IF(J3=$C$4,"○",IF(J3=$D$4,"●",IF(J3=$E$4,"▲",""))))</f>
      </c>
      <c r="Q3" s="36"/>
      <c r="R3" s="1" t="s">
        <v>200</v>
      </c>
      <c r="S3" s="1" t="s">
        <v>2</v>
      </c>
      <c r="T3" s="1" t="s">
        <v>3</v>
      </c>
      <c r="U3" s="1" t="s">
        <v>4</v>
      </c>
      <c r="V3" s="1" t="s">
        <v>1</v>
      </c>
      <c r="W3" s="34">
        <v>0</v>
      </c>
      <c r="X3" s="70"/>
      <c r="Y3" s="52" t="str">
        <f aca="true" t="shared" si="4" ref="Y3:Y21">IF(S3=$B$4,"◎",IF(S3=$C$4,"○",IF(S3=$D$4,"●",IF(S3=$E$4,"▲",""))))</f>
        <v>○</v>
      </c>
      <c r="Z3" s="52">
        <f aca="true" t="shared" si="5" ref="Z3:Z21">IF(T3=$B$4,"◎",IF(T3=$C$4,"○",IF(T3=$D$4,"●",IF(T3=$E$4,"▲",""))))</f>
      </c>
      <c r="AA3" s="52">
        <f aca="true" t="shared" si="6" ref="AA3:AA21">IF(U3=$B$4,"◎",IF(U3=$C$4,"○",IF(U3=$D$4,"●",IF(U3=$E$4,"▲",""))))</f>
      </c>
      <c r="AB3" s="52">
        <f aca="true" t="shared" si="7" ref="AB3:AB21">IF(V3=$B$4,"◎",IF(V3=$C$4,"○",IF(V3=$D$4,"●",IF(V3=$E$4,"▲",""))))</f>
      </c>
      <c r="AC3" s="36"/>
      <c r="AD3" s="1" t="s">
        <v>200</v>
      </c>
      <c r="AE3" s="1" t="s">
        <v>2</v>
      </c>
      <c r="AF3" s="1" t="s">
        <v>3</v>
      </c>
      <c r="AG3" s="1" t="s">
        <v>2</v>
      </c>
      <c r="AH3" s="1" t="s">
        <v>1</v>
      </c>
      <c r="AI3" s="34">
        <v>0</v>
      </c>
      <c r="AJ3" s="70"/>
      <c r="AK3" s="52" t="str">
        <f aca="true" t="shared" si="8" ref="AK3:AK21">IF(AE3=$B$4,"◎",IF(AE3=$C$4,"○",IF(AE3=$D$4,"●",IF(AE3=$E$4,"▲",""))))</f>
        <v>○</v>
      </c>
      <c r="AL3" s="52">
        <f aca="true" t="shared" si="9" ref="AL3:AL21">IF(AF3=$B$4,"◎",IF(AF3=$C$4,"○",IF(AF3=$D$4,"●",IF(AF3=$E$4,"▲",""))))</f>
      </c>
      <c r="AM3" s="52" t="str">
        <f aca="true" t="shared" si="10" ref="AM3:AM21">IF(AG3=$B$4,"◎",IF(AG3=$C$4,"○",IF(AG3=$D$4,"●",IF(AG3=$E$4,"▲",""))))</f>
        <v>○</v>
      </c>
      <c r="AN3" s="52">
        <f aca="true" t="shared" si="11" ref="AN3:AN21">IF(AH3=$B$4,"◎",IF(AH3=$C$4,"○",IF(AH3=$D$4,"●",IF(AH3=$E$4,"▲",""))))</f>
      </c>
      <c r="AO3" s="36"/>
      <c r="AP3" s="1" t="s">
        <v>200</v>
      </c>
      <c r="AQ3" s="1" t="s">
        <v>1</v>
      </c>
      <c r="AR3" s="1" t="s">
        <v>3</v>
      </c>
      <c r="AS3" s="1" t="s">
        <v>2</v>
      </c>
      <c r="AT3" s="1" t="s">
        <v>1</v>
      </c>
      <c r="AU3" s="34">
        <v>0</v>
      </c>
      <c r="AV3" s="70"/>
      <c r="AW3" s="52">
        <f aca="true" t="shared" si="12" ref="AW3:AW21">IF(AQ3=$B$4,"◎",IF(AQ3=$C$4,"○",IF(AQ3=$D$4,"●",IF(AQ3=$E$4,"▲",""))))</f>
      </c>
      <c r="AX3" s="52">
        <f aca="true" t="shared" si="13" ref="AX3:AX21">IF(AR3=$B$4,"◎",IF(AR3=$C$4,"○",IF(AR3=$D$4,"●",IF(AR3=$E$4,"▲",""))))</f>
      </c>
      <c r="AY3" s="52" t="str">
        <f aca="true" t="shared" si="14" ref="AY3:AY21">IF(AS3=$B$4,"◎",IF(AS3=$C$4,"○",IF(AS3=$D$4,"●",IF(AS3=$E$4,"▲",""))))</f>
        <v>○</v>
      </c>
      <c r="AZ3" s="52">
        <f aca="true" t="shared" si="15" ref="AZ3:AZ21">IF(AT3=$B$4,"◎",IF(AT3=$C$4,"○",IF(AT3=$D$4,"●",IF(AT3=$E$4,"▲",""))))</f>
      </c>
      <c r="BA3" s="36"/>
      <c r="BB3" s="1" t="s">
        <v>200</v>
      </c>
      <c r="BC3" s="1" t="s">
        <v>2</v>
      </c>
      <c r="BD3" s="1" t="s">
        <v>3</v>
      </c>
      <c r="BE3" s="1" t="s">
        <v>7</v>
      </c>
      <c r="BF3" s="1" t="s">
        <v>1</v>
      </c>
      <c r="BG3" s="34">
        <v>0</v>
      </c>
      <c r="BH3" s="70"/>
      <c r="BI3" s="52" t="str">
        <f aca="true" t="shared" si="16" ref="BI3:BI21">IF(BC3=$B$4,"◎",IF(BC3=$C$4,"○",IF(BC3=$D$4,"●",IF(BC3=$E$4,"▲",""))))</f>
        <v>○</v>
      </c>
      <c r="BJ3" s="52">
        <f aca="true" t="shared" si="17" ref="BJ3:BJ21">IF(BD3=$B$4,"◎",IF(BD3=$C$4,"○",IF(BD3=$D$4,"●",IF(BD3=$E$4,"▲",""))))</f>
      </c>
      <c r="BK3" s="52" t="str">
        <f aca="true" t="shared" si="18" ref="BK3:BK21">IF(BE3=$B$4,"◎",IF(BE3=$C$4,"○",IF(BE3=$D$4,"●",IF(BE3=$E$4,"▲",""))))</f>
        <v>◎</v>
      </c>
      <c r="BL3" s="52">
        <f aca="true" t="shared" si="19" ref="BL3:BL21">IF(BF3=$B$4,"◎",IF(BF3=$C$4,"○",IF(BF3=$D$4,"●",IF(BF3=$E$4,"▲",""))))</f>
      </c>
    </row>
    <row r="4" spans="1:64" ht="26.25" customHeight="1" thickTop="1">
      <c r="A4" s="38"/>
      <c r="B4" s="48" t="str">
        <f>VLOOKUP(D3,'構成音'!A:E,2,FALSE)</f>
        <v>A</v>
      </c>
      <c r="C4" s="47" t="str">
        <f>VLOOKUP(D3,'構成音'!A:E,3,FALSE)</f>
        <v>C</v>
      </c>
      <c r="D4" s="49" t="str">
        <f>VLOOKUP(D3,'構成音'!A:E,4,FALSE)</f>
        <v>E</v>
      </c>
      <c r="E4" s="50" t="str">
        <f>VLOOKUP(D3,'構成音'!A:E,5,FALSE)</f>
        <v>  </v>
      </c>
      <c r="F4" s="1"/>
      <c r="G4" s="1" t="s">
        <v>10</v>
      </c>
      <c r="H4" s="1" t="s">
        <v>9</v>
      </c>
      <c r="I4" s="1" t="s">
        <v>2</v>
      </c>
      <c r="J4" s="1" t="s">
        <v>10</v>
      </c>
      <c r="K4" s="34">
        <v>1</v>
      </c>
      <c r="L4" s="71"/>
      <c r="M4" s="28">
        <f t="shared" si="0"/>
      </c>
      <c r="N4" s="28">
        <f t="shared" si="1"/>
      </c>
      <c r="O4" s="28" t="str">
        <f t="shared" si="2"/>
        <v>○</v>
      </c>
      <c r="P4" s="28">
        <f t="shared" si="3"/>
      </c>
      <c r="Q4" s="36"/>
      <c r="R4" s="1"/>
      <c r="S4" s="1" t="s">
        <v>8</v>
      </c>
      <c r="T4" s="1" t="s">
        <v>9</v>
      </c>
      <c r="U4" s="1" t="s">
        <v>2</v>
      </c>
      <c r="V4" s="1" t="s">
        <v>10</v>
      </c>
      <c r="W4" s="34">
        <v>1</v>
      </c>
      <c r="X4" s="71"/>
      <c r="Y4" s="28">
        <f t="shared" si="4"/>
      </c>
      <c r="Z4" s="28">
        <f t="shared" si="5"/>
      </c>
      <c r="AA4" s="28" t="str">
        <f t="shared" si="6"/>
        <v>○</v>
      </c>
      <c r="AB4" s="28">
        <f t="shared" si="7"/>
      </c>
      <c r="AC4" s="36"/>
      <c r="AD4" s="1"/>
      <c r="AE4" s="1" t="s">
        <v>8</v>
      </c>
      <c r="AF4" s="1" t="s">
        <v>9</v>
      </c>
      <c r="AG4" s="1" t="s">
        <v>8</v>
      </c>
      <c r="AH4" s="1" t="s">
        <v>10</v>
      </c>
      <c r="AI4" s="34">
        <v>1</v>
      </c>
      <c r="AJ4" s="71"/>
      <c r="AK4" s="28">
        <f t="shared" si="8"/>
      </c>
      <c r="AL4" s="28">
        <f t="shared" si="9"/>
      </c>
      <c r="AM4" s="28">
        <f t="shared" si="10"/>
      </c>
      <c r="AN4" s="28">
        <f t="shared" si="11"/>
      </c>
      <c r="AO4" s="36"/>
      <c r="AP4" s="1"/>
      <c r="AQ4" s="1" t="s">
        <v>10</v>
      </c>
      <c r="AR4" s="1" t="s">
        <v>9</v>
      </c>
      <c r="AS4" s="1" t="s">
        <v>8</v>
      </c>
      <c r="AT4" s="1" t="s">
        <v>10</v>
      </c>
      <c r="AU4" s="34">
        <v>1</v>
      </c>
      <c r="AV4" s="71"/>
      <c r="AW4" s="28">
        <f t="shared" si="12"/>
      </c>
      <c r="AX4" s="28">
        <f t="shared" si="13"/>
      </c>
      <c r="AY4" s="28">
        <f t="shared" si="14"/>
      </c>
      <c r="AZ4" s="28">
        <f t="shared" si="15"/>
      </c>
      <c r="BA4" s="36"/>
      <c r="BB4" s="1"/>
      <c r="BC4" s="1" t="s">
        <v>8</v>
      </c>
      <c r="BD4" s="1" t="s">
        <v>9</v>
      </c>
      <c r="BE4" s="1" t="s">
        <v>16</v>
      </c>
      <c r="BF4" s="1" t="s">
        <v>10</v>
      </c>
      <c r="BG4" s="34">
        <v>1</v>
      </c>
      <c r="BH4" s="71"/>
      <c r="BI4" s="28">
        <f t="shared" si="16"/>
      </c>
      <c r="BJ4" s="28">
        <f t="shared" si="17"/>
      </c>
      <c r="BK4" s="28">
        <f t="shared" si="18"/>
      </c>
      <c r="BL4" s="28">
        <f t="shared" si="19"/>
      </c>
    </row>
    <row r="5" spans="1:64" ht="26.25" customHeight="1">
      <c r="A5" s="39"/>
      <c r="B5" s="53" t="s">
        <v>11</v>
      </c>
      <c r="C5" s="53" t="s">
        <v>12</v>
      </c>
      <c r="D5" s="53" t="s">
        <v>13</v>
      </c>
      <c r="E5" s="53" t="s">
        <v>14</v>
      </c>
      <c r="F5" s="1"/>
      <c r="G5" s="1" t="s">
        <v>15</v>
      </c>
      <c r="H5" s="1" t="s">
        <v>7</v>
      </c>
      <c r="I5" s="1" t="s">
        <v>8</v>
      </c>
      <c r="J5" s="1" t="s">
        <v>15</v>
      </c>
      <c r="K5" s="34">
        <v>2</v>
      </c>
      <c r="L5" s="71"/>
      <c r="M5" s="28" t="str">
        <f t="shared" si="0"/>
        <v>●</v>
      </c>
      <c r="N5" s="28" t="str">
        <f t="shared" si="1"/>
        <v>◎</v>
      </c>
      <c r="O5" s="28">
        <f t="shared" si="2"/>
      </c>
      <c r="P5" s="28" t="str">
        <f t="shared" si="3"/>
        <v>●</v>
      </c>
      <c r="Q5" s="36"/>
      <c r="R5" s="1"/>
      <c r="S5" s="1" t="s">
        <v>1</v>
      </c>
      <c r="T5" s="1" t="s">
        <v>7</v>
      </c>
      <c r="U5" s="1" t="s">
        <v>8</v>
      </c>
      <c r="V5" s="1" t="s">
        <v>15</v>
      </c>
      <c r="W5" s="34">
        <v>2</v>
      </c>
      <c r="X5" s="71"/>
      <c r="Y5" s="28">
        <f t="shared" si="4"/>
      </c>
      <c r="Z5" s="28" t="str">
        <f t="shared" si="5"/>
        <v>◎</v>
      </c>
      <c r="AA5" s="28">
        <f t="shared" si="6"/>
      </c>
      <c r="AB5" s="28" t="str">
        <f t="shared" si="7"/>
        <v>●</v>
      </c>
      <c r="AC5" s="36"/>
      <c r="AD5" s="1"/>
      <c r="AE5" s="1" t="s">
        <v>1</v>
      </c>
      <c r="AF5" s="1" t="s">
        <v>7</v>
      </c>
      <c r="AG5" s="1" t="s">
        <v>1</v>
      </c>
      <c r="AH5" s="1" t="s">
        <v>15</v>
      </c>
      <c r="AI5" s="34">
        <v>2</v>
      </c>
      <c r="AJ5" s="71"/>
      <c r="AK5" s="28">
        <f t="shared" si="8"/>
      </c>
      <c r="AL5" s="28" t="str">
        <f t="shared" si="9"/>
        <v>◎</v>
      </c>
      <c r="AM5" s="28">
        <f t="shared" si="10"/>
      </c>
      <c r="AN5" s="28" t="str">
        <f t="shared" si="11"/>
        <v>●</v>
      </c>
      <c r="AO5" s="36"/>
      <c r="AP5" s="1"/>
      <c r="AQ5" s="1" t="s">
        <v>15</v>
      </c>
      <c r="AR5" s="1" t="s">
        <v>7</v>
      </c>
      <c r="AS5" s="1" t="s">
        <v>1</v>
      </c>
      <c r="AT5" s="1" t="s">
        <v>15</v>
      </c>
      <c r="AU5" s="34">
        <v>2</v>
      </c>
      <c r="AV5" s="71"/>
      <c r="AW5" s="28" t="str">
        <f t="shared" si="12"/>
        <v>●</v>
      </c>
      <c r="AX5" s="28" t="str">
        <f t="shared" si="13"/>
        <v>◎</v>
      </c>
      <c r="AY5" s="28">
        <f t="shared" si="14"/>
      </c>
      <c r="AZ5" s="28" t="str">
        <f t="shared" si="15"/>
        <v>●</v>
      </c>
      <c r="BA5" s="36"/>
      <c r="BB5" s="1"/>
      <c r="BC5" s="1" t="s">
        <v>1</v>
      </c>
      <c r="BD5" s="1" t="s">
        <v>7</v>
      </c>
      <c r="BE5" s="1" t="s">
        <v>4</v>
      </c>
      <c r="BF5" s="1" t="s">
        <v>15</v>
      </c>
      <c r="BG5" s="34">
        <v>2</v>
      </c>
      <c r="BH5" s="71"/>
      <c r="BI5" s="28">
        <f t="shared" si="16"/>
      </c>
      <c r="BJ5" s="28" t="str">
        <f t="shared" si="17"/>
        <v>◎</v>
      </c>
      <c r="BK5" s="28">
        <f t="shared" si="18"/>
      </c>
      <c r="BL5" s="28" t="str">
        <f t="shared" si="19"/>
        <v>●</v>
      </c>
    </row>
    <row r="6" spans="1:64" ht="26.25" customHeight="1">
      <c r="A6" s="39"/>
      <c r="B6" s="1"/>
      <c r="C6" s="1"/>
      <c r="D6" s="1"/>
      <c r="E6" s="1"/>
      <c r="F6" s="1"/>
      <c r="G6" s="1" t="s">
        <v>17</v>
      </c>
      <c r="H6" s="1" t="s">
        <v>16</v>
      </c>
      <c r="I6" s="1" t="s">
        <v>1</v>
      </c>
      <c r="J6" s="1" t="s">
        <v>17</v>
      </c>
      <c r="K6" s="34">
        <v>3</v>
      </c>
      <c r="L6" s="71"/>
      <c r="M6" s="28">
        <f t="shared" si="0"/>
      </c>
      <c r="N6" s="28">
        <f t="shared" si="1"/>
      </c>
      <c r="O6" s="28">
        <f t="shared" si="2"/>
      </c>
      <c r="P6" s="28">
        <f t="shared" si="3"/>
      </c>
      <c r="Q6" s="36"/>
      <c r="R6" s="1"/>
      <c r="S6" s="1" t="s">
        <v>10</v>
      </c>
      <c r="T6" s="1" t="s">
        <v>16</v>
      </c>
      <c r="U6" s="1" t="s">
        <v>1</v>
      </c>
      <c r="V6" s="1" t="s">
        <v>17</v>
      </c>
      <c r="W6" s="34">
        <v>3</v>
      </c>
      <c r="X6" s="71"/>
      <c r="Y6" s="28">
        <f t="shared" si="4"/>
      </c>
      <c r="Z6" s="28">
        <f t="shared" si="5"/>
      </c>
      <c r="AA6" s="28">
        <f t="shared" si="6"/>
      </c>
      <c r="AB6" s="28">
        <f t="shared" si="7"/>
      </c>
      <c r="AC6" s="36"/>
      <c r="AD6" s="1"/>
      <c r="AE6" s="1" t="s">
        <v>10</v>
      </c>
      <c r="AF6" s="1" t="s">
        <v>16</v>
      </c>
      <c r="AG6" s="1" t="s">
        <v>10</v>
      </c>
      <c r="AH6" s="1" t="s">
        <v>17</v>
      </c>
      <c r="AI6" s="34">
        <v>3</v>
      </c>
      <c r="AJ6" s="71"/>
      <c r="AK6" s="28">
        <f t="shared" si="8"/>
      </c>
      <c r="AL6" s="28">
        <f t="shared" si="9"/>
      </c>
      <c r="AM6" s="28">
        <f t="shared" si="10"/>
      </c>
      <c r="AN6" s="28">
        <f t="shared" si="11"/>
      </c>
      <c r="AO6" s="36"/>
      <c r="AP6" s="1"/>
      <c r="AQ6" s="1" t="s">
        <v>17</v>
      </c>
      <c r="AR6" s="1" t="s">
        <v>16</v>
      </c>
      <c r="AS6" s="1" t="s">
        <v>10</v>
      </c>
      <c r="AT6" s="1" t="s">
        <v>17</v>
      </c>
      <c r="AU6" s="34">
        <v>3</v>
      </c>
      <c r="AV6" s="71"/>
      <c r="AW6" s="28">
        <f t="shared" si="12"/>
      </c>
      <c r="AX6" s="28">
        <f t="shared" si="13"/>
      </c>
      <c r="AY6" s="28">
        <f t="shared" si="14"/>
      </c>
      <c r="AZ6" s="28">
        <f t="shared" si="15"/>
      </c>
      <c r="BA6" s="36"/>
      <c r="BB6" s="1"/>
      <c r="BC6" s="1" t="s">
        <v>10</v>
      </c>
      <c r="BD6" s="1" t="s">
        <v>16</v>
      </c>
      <c r="BE6" s="1" t="s">
        <v>2</v>
      </c>
      <c r="BF6" s="1" t="s">
        <v>17</v>
      </c>
      <c r="BG6" s="34">
        <v>3</v>
      </c>
      <c r="BH6" s="71"/>
      <c r="BI6" s="28">
        <f t="shared" si="16"/>
      </c>
      <c r="BJ6" s="28">
        <f t="shared" si="17"/>
      </c>
      <c r="BK6" s="28" t="str">
        <f t="shared" si="18"/>
        <v>○</v>
      </c>
      <c r="BL6" s="28">
        <f t="shared" si="19"/>
      </c>
    </row>
    <row r="7" spans="1:64" ht="26.25" customHeight="1">
      <c r="A7" s="39"/>
      <c r="B7" s="1"/>
      <c r="C7" s="1"/>
      <c r="D7" s="1"/>
      <c r="E7" s="1"/>
      <c r="F7" s="1"/>
      <c r="G7" s="1" t="s">
        <v>6</v>
      </c>
      <c r="H7" s="1" t="s">
        <v>4</v>
      </c>
      <c r="I7" s="1" t="s">
        <v>10</v>
      </c>
      <c r="J7" s="1" t="s">
        <v>6</v>
      </c>
      <c r="K7" s="34">
        <v>4</v>
      </c>
      <c r="L7" s="71"/>
      <c r="M7" s="28">
        <f t="shared" si="0"/>
      </c>
      <c r="N7" s="28">
        <f t="shared" si="1"/>
      </c>
      <c r="O7" s="28">
        <f t="shared" si="2"/>
      </c>
      <c r="P7" s="28">
        <f t="shared" si="3"/>
      </c>
      <c r="Q7" s="36"/>
      <c r="R7" s="1"/>
      <c r="S7" s="1" t="s">
        <v>15</v>
      </c>
      <c r="T7" s="1" t="s">
        <v>4</v>
      </c>
      <c r="U7" s="1" t="s">
        <v>10</v>
      </c>
      <c r="V7" s="1" t="s">
        <v>6</v>
      </c>
      <c r="W7" s="34">
        <v>4</v>
      </c>
      <c r="X7" s="71"/>
      <c r="Y7" s="28" t="str">
        <f t="shared" si="4"/>
        <v>●</v>
      </c>
      <c r="Z7" s="28">
        <f t="shared" si="5"/>
      </c>
      <c r="AA7" s="28">
        <f t="shared" si="6"/>
      </c>
      <c r="AB7" s="28">
        <f t="shared" si="7"/>
      </c>
      <c r="AC7" s="36"/>
      <c r="AD7" s="1"/>
      <c r="AE7" s="1" t="s">
        <v>15</v>
      </c>
      <c r="AF7" s="1" t="s">
        <v>4</v>
      </c>
      <c r="AG7" s="1" t="s">
        <v>15</v>
      </c>
      <c r="AH7" s="1" t="s">
        <v>6</v>
      </c>
      <c r="AI7" s="34">
        <v>4</v>
      </c>
      <c r="AJ7" s="71"/>
      <c r="AK7" s="28" t="str">
        <f t="shared" si="8"/>
        <v>●</v>
      </c>
      <c r="AL7" s="28">
        <f t="shared" si="9"/>
      </c>
      <c r="AM7" s="28" t="str">
        <f t="shared" si="10"/>
        <v>●</v>
      </c>
      <c r="AN7" s="28">
        <f t="shared" si="11"/>
      </c>
      <c r="AO7" s="36"/>
      <c r="AP7" s="1"/>
      <c r="AQ7" s="1" t="s">
        <v>6</v>
      </c>
      <c r="AR7" s="1" t="s">
        <v>4</v>
      </c>
      <c r="AS7" s="1" t="s">
        <v>15</v>
      </c>
      <c r="AT7" s="1" t="s">
        <v>6</v>
      </c>
      <c r="AU7" s="34">
        <v>4</v>
      </c>
      <c r="AV7" s="71"/>
      <c r="AW7" s="28">
        <f t="shared" si="12"/>
      </c>
      <c r="AX7" s="28">
        <f t="shared" si="13"/>
      </c>
      <c r="AY7" s="28" t="str">
        <f t="shared" si="14"/>
        <v>●</v>
      </c>
      <c r="AZ7" s="28">
        <f t="shared" si="15"/>
      </c>
      <c r="BA7" s="36"/>
      <c r="BB7" s="1"/>
      <c r="BC7" s="1" t="s">
        <v>15</v>
      </c>
      <c r="BD7" s="1" t="s">
        <v>4</v>
      </c>
      <c r="BE7" s="1" t="s">
        <v>8</v>
      </c>
      <c r="BF7" s="1" t="s">
        <v>6</v>
      </c>
      <c r="BG7" s="34">
        <v>4</v>
      </c>
      <c r="BH7" s="71"/>
      <c r="BI7" s="28" t="str">
        <f t="shared" si="16"/>
        <v>●</v>
      </c>
      <c r="BJ7" s="28">
        <f t="shared" si="17"/>
      </c>
      <c r="BK7" s="28">
        <f t="shared" si="18"/>
      </c>
      <c r="BL7" s="28">
        <f t="shared" si="19"/>
      </c>
    </row>
    <row r="8" spans="1:64" ht="26.25" customHeight="1">
      <c r="A8" s="39"/>
      <c r="B8" s="1"/>
      <c r="C8" s="1"/>
      <c r="D8" s="1"/>
      <c r="E8" s="1"/>
      <c r="F8" s="1" t="s">
        <v>3</v>
      </c>
      <c r="G8" s="1" t="s">
        <v>3</v>
      </c>
      <c r="H8" s="1" t="s">
        <v>2</v>
      </c>
      <c r="I8" s="1" t="s">
        <v>15</v>
      </c>
      <c r="J8" s="1" t="s">
        <v>3</v>
      </c>
      <c r="K8" s="35" t="s">
        <v>177</v>
      </c>
      <c r="L8" s="28">
        <f aca="true" t="shared" si="20" ref="L8:L21">IF(F8=$B$4,"◎",IF(F8=$C$4,"○",IF(F8=$D$4,"●",IF(F8=$E$4,"▲",""))))</f>
      </c>
      <c r="M8" s="28">
        <f t="shared" si="0"/>
      </c>
      <c r="N8" s="28" t="str">
        <f t="shared" si="1"/>
        <v>○</v>
      </c>
      <c r="O8" s="28" t="str">
        <f t="shared" si="2"/>
        <v>●</v>
      </c>
      <c r="P8" s="28">
        <f t="shared" si="3"/>
      </c>
      <c r="Q8" s="36"/>
      <c r="R8" s="1" t="s">
        <v>3</v>
      </c>
      <c r="S8" s="1" t="s">
        <v>17</v>
      </c>
      <c r="T8" s="1" t="s">
        <v>2</v>
      </c>
      <c r="U8" s="1" t="s">
        <v>15</v>
      </c>
      <c r="V8" s="1" t="s">
        <v>3</v>
      </c>
      <c r="W8" s="35" t="s">
        <v>177</v>
      </c>
      <c r="X8" s="28">
        <f aca="true" t="shared" si="21" ref="X8:X21">IF(R8=$B$4,"◎",IF(R8=$C$4,"○",IF(R8=$D$4,"●",IF(R8=$E$4,"▲",""))))</f>
      </c>
      <c r="Y8" s="28">
        <f t="shared" si="4"/>
      </c>
      <c r="Z8" s="28" t="str">
        <f t="shared" si="5"/>
        <v>○</v>
      </c>
      <c r="AA8" s="28" t="str">
        <f t="shared" si="6"/>
        <v>●</v>
      </c>
      <c r="AB8" s="28">
        <f t="shared" si="7"/>
      </c>
      <c r="AC8" s="36"/>
      <c r="AD8" s="1" t="s">
        <v>3</v>
      </c>
      <c r="AE8" s="1" t="s">
        <v>17</v>
      </c>
      <c r="AF8" s="1" t="s">
        <v>2</v>
      </c>
      <c r="AG8" s="1" t="s">
        <v>17</v>
      </c>
      <c r="AH8" s="1" t="s">
        <v>3</v>
      </c>
      <c r="AI8" s="35" t="s">
        <v>177</v>
      </c>
      <c r="AJ8" s="28"/>
      <c r="AK8" s="28">
        <f t="shared" si="8"/>
      </c>
      <c r="AL8" s="28" t="str">
        <f t="shared" si="9"/>
        <v>○</v>
      </c>
      <c r="AM8" s="28">
        <f t="shared" si="10"/>
      </c>
      <c r="AN8" s="28">
        <f t="shared" si="11"/>
      </c>
      <c r="AO8" s="36"/>
      <c r="AP8" s="1" t="s">
        <v>3</v>
      </c>
      <c r="AQ8" s="1" t="s">
        <v>3</v>
      </c>
      <c r="AR8" s="1" t="s">
        <v>2</v>
      </c>
      <c r="AS8" s="1" t="s">
        <v>17</v>
      </c>
      <c r="AT8" s="1" t="s">
        <v>3</v>
      </c>
      <c r="AU8" s="35" t="s">
        <v>177</v>
      </c>
      <c r="AV8" s="28"/>
      <c r="AW8" s="28">
        <f t="shared" si="12"/>
      </c>
      <c r="AX8" s="28" t="str">
        <f t="shared" si="13"/>
        <v>○</v>
      </c>
      <c r="AY8" s="28">
        <f t="shared" si="14"/>
      </c>
      <c r="AZ8" s="28">
        <f t="shared" si="15"/>
      </c>
      <c r="BA8" s="36"/>
      <c r="BB8" s="1" t="s">
        <v>3</v>
      </c>
      <c r="BC8" s="1" t="s">
        <v>17</v>
      </c>
      <c r="BD8" s="1" t="s">
        <v>2</v>
      </c>
      <c r="BE8" s="1" t="s">
        <v>1</v>
      </c>
      <c r="BF8" s="1" t="s">
        <v>3</v>
      </c>
      <c r="BG8" s="35" t="s">
        <v>177</v>
      </c>
      <c r="BH8" s="28"/>
      <c r="BI8" s="28">
        <f t="shared" si="16"/>
      </c>
      <c r="BJ8" s="28" t="str">
        <f t="shared" si="17"/>
        <v>○</v>
      </c>
      <c r="BK8" s="28">
        <f t="shared" si="18"/>
      </c>
      <c r="BL8" s="28">
        <f t="shared" si="19"/>
      </c>
    </row>
    <row r="9" spans="1:64" ht="26.25" customHeight="1">
      <c r="A9" s="39"/>
      <c r="B9" s="1"/>
      <c r="C9" s="1"/>
      <c r="D9" s="1"/>
      <c r="E9" s="1"/>
      <c r="F9" s="1" t="s">
        <v>9</v>
      </c>
      <c r="G9" s="1" t="s">
        <v>9</v>
      </c>
      <c r="H9" s="1" t="s">
        <v>8</v>
      </c>
      <c r="I9" s="1" t="s">
        <v>17</v>
      </c>
      <c r="J9" s="1" t="s">
        <v>9</v>
      </c>
      <c r="K9" s="34">
        <v>6</v>
      </c>
      <c r="L9" s="28">
        <f t="shared" si="20"/>
      </c>
      <c r="M9" s="28">
        <f t="shared" si="0"/>
      </c>
      <c r="N9" s="28">
        <f t="shared" si="1"/>
      </c>
      <c r="O9" s="28">
        <f t="shared" si="2"/>
      </c>
      <c r="P9" s="28">
        <f t="shared" si="3"/>
      </c>
      <c r="Q9" s="36"/>
      <c r="R9" s="1" t="s">
        <v>9</v>
      </c>
      <c r="S9" s="1" t="s">
        <v>6</v>
      </c>
      <c r="T9" s="1" t="s">
        <v>8</v>
      </c>
      <c r="U9" s="1" t="s">
        <v>17</v>
      </c>
      <c r="V9" s="1" t="s">
        <v>9</v>
      </c>
      <c r="W9" s="34">
        <v>6</v>
      </c>
      <c r="X9" s="28">
        <f t="shared" si="21"/>
      </c>
      <c r="Y9" s="28">
        <f t="shared" si="4"/>
      </c>
      <c r="Z9" s="28">
        <f t="shared" si="5"/>
      </c>
      <c r="AA9" s="28">
        <f t="shared" si="6"/>
      </c>
      <c r="AB9" s="28">
        <f t="shared" si="7"/>
      </c>
      <c r="AC9" s="36"/>
      <c r="AD9" s="1" t="s">
        <v>9</v>
      </c>
      <c r="AE9" s="1" t="s">
        <v>6</v>
      </c>
      <c r="AF9" s="1" t="s">
        <v>8</v>
      </c>
      <c r="AG9" s="1" t="s">
        <v>6</v>
      </c>
      <c r="AH9" s="1" t="s">
        <v>9</v>
      </c>
      <c r="AI9" s="34">
        <v>6</v>
      </c>
      <c r="AJ9" s="28">
        <f aca="true" t="shared" si="22" ref="AJ9:AJ21">IF(AD9=$B$4,"◎",IF(AD9=$C$4,"○",IF(AD9=$D$4,"●",IF(AD9=$E$4,"▲",""))))</f>
      </c>
      <c r="AK9" s="28">
        <f t="shared" si="8"/>
      </c>
      <c r="AL9" s="28">
        <f t="shared" si="9"/>
      </c>
      <c r="AM9" s="28">
        <f t="shared" si="10"/>
      </c>
      <c r="AN9" s="28">
        <f t="shared" si="11"/>
      </c>
      <c r="AO9" s="36"/>
      <c r="AP9" s="1" t="s">
        <v>9</v>
      </c>
      <c r="AQ9" s="1" t="s">
        <v>9</v>
      </c>
      <c r="AR9" s="1" t="s">
        <v>8</v>
      </c>
      <c r="AS9" s="1" t="s">
        <v>6</v>
      </c>
      <c r="AT9" s="1" t="s">
        <v>9</v>
      </c>
      <c r="AU9" s="34">
        <v>6</v>
      </c>
      <c r="AV9" s="28">
        <f aca="true" t="shared" si="23" ref="AV9:AV21">IF(AP9=$B$4,"◎",IF(AP9=$C$4,"○",IF(AP9=$D$4,"●",IF(AP9=$E$4,"▲",""))))</f>
      </c>
      <c r="AW9" s="28">
        <f t="shared" si="12"/>
      </c>
      <c r="AX9" s="28">
        <f t="shared" si="13"/>
      </c>
      <c r="AY9" s="28">
        <f t="shared" si="14"/>
      </c>
      <c r="AZ9" s="28">
        <f t="shared" si="15"/>
      </c>
      <c r="BA9" s="36"/>
      <c r="BB9" s="1" t="s">
        <v>9</v>
      </c>
      <c r="BC9" s="1" t="s">
        <v>6</v>
      </c>
      <c r="BD9" s="1" t="s">
        <v>8</v>
      </c>
      <c r="BE9" s="1" t="s">
        <v>10</v>
      </c>
      <c r="BF9" s="1" t="s">
        <v>9</v>
      </c>
      <c r="BG9" s="34">
        <v>6</v>
      </c>
      <c r="BH9" s="28">
        <f aca="true" t="shared" si="24" ref="BH9:BH21">IF(BB9=$B$4,"◎",IF(BB9=$C$4,"○",IF(BB9=$D$4,"●",IF(BB9=$E$4,"▲",""))))</f>
      </c>
      <c r="BI9" s="28">
        <f t="shared" si="16"/>
      </c>
      <c r="BJ9" s="28">
        <f t="shared" si="17"/>
      </c>
      <c r="BK9" s="28">
        <f t="shared" si="18"/>
      </c>
      <c r="BL9" s="28">
        <f t="shared" si="19"/>
      </c>
    </row>
    <row r="10" spans="1:64" ht="26.25" customHeight="1">
      <c r="A10" s="39"/>
      <c r="B10" s="1"/>
      <c r="C10" s="1"/>
      <c r="D10" s="1"/>
      <c r="E10" s="1"/>
      <c r="F10" s="1" t="s">
        <v>7</v>
      </c>
      <c r="G10" s="1" t="s">
        <v>7</v>
      </c>
      <c r="H10" s="1" t="s">
        <v>1</v>
      </c>
      <c r="I10" s="1" t="s">
        <v>6</v>
      </c>
      <c r="J10" s="1" t="s">
        <v>7</v>
      </c>
      <c r="K10" s="35" t="s">
        <v>178</v>
      </c>
      <c r="L10" s="28" t="str">
        <f t="shared" si="20"/>
        <v>◎</v>
      </c>
      <c r="M10" s="28" t="str">
        <f t="shared" si="0"/>
        <v>◎</v>
      </c>
      <c r="N10" s="28">
        <f t="shared" si="1"/>
      </c>
      <c r="O10" s="28">
        <f t="shared" si="2"/>
      </c>
      <c r="P10" s="28" t="str">
        <f t="shared" si="3"/>
        <v>◎</v>
      </c>
      <c r="Q10" s="36"/>
      <c r="R10" s="1" t="s">
        <v>7</v>
      </c>
      <c r="S10" s="1" t="s">
        <v>3</v>
      </c>
      <c r="T10" s="1" t="s">
        <v>1</v>
      </c>
      <c r="U10" s="1" t="s">
        <v>6</v>
      </c>
      <c r="V10" s="1" t="s">
        <v>7</v>
      </c>
      <c r="W10" s="35" t="s">
        <v>178</v>
      </c>
      <c r="X10" s="28" t="str">
        <f t="shared" si="21"/>
        <v>◎</v>
      </c>
      <c r="Y10" s="28">
        <f t="shared" si="4"/>
      </c>
      <c r="Z10" s="28">
        <f t="shared" si="5"/>
      </c>
      <c r="AA10" s="28">
        <f t="shared" si="6"/>
      </c>
      <c r="AB10" s="28" t="str">
        <f t="shared" si="7"/>
        <v>◎</v>
      </c>
      <c r="AC10" s="36"/>
      <c r="AD10" s="1" t="s">
        <v>7</v>
      </c>
      <c r="AE10" s="1" t="s">
        <v>3</v>
      </c>
      <c r="AF10" s="1" t="s">
        <v>1</v>
      </c>
      <c r="AG10" s="1" t="s">
        <v>3</v>
      </c>
      <c r="AH10" s="1" t="s">
        <v>7</v>
      </c>
      <c r="AI10" s="35" t="s">
        <v>178</v>
      </c>
      <c r="AJ10" s="28" t="str">
        <f t="shared" si="22"/>
        <v>◎</v>
      </c>
      <c r="AK10" s="28">
        <f t="shared" si="8"/>
      </c>
      <c r="AL10" s="28">
        <f t="shared" si="9"/>
      </c>
      <c r="AM10" s="28">
        <f t="shared" si="10"/>
      </c>
      <c r="AN10" s="28" t="str">
        <f t="shared" si="11"/>
        <v>◎</v>
      </c>
      <c r="AO10" s="36"/>
      <c r="AP10" s="1" t="s">
        <v>7</v>
      </c>
      <c r="AQ10" s="1" t="s">
        <v>7</v>
      </c>
      <c r="AR10" s="1" t="s">
        <v>1</v>
      </c>
      <c r="AS10" s="1" t="s">
        <v>3</v>
      </c>
      <c r="AT10" s="1" t="s">
        <v>7</v>
      </c>
      <c r="AU10" s="35" t="s">
        <v>178</v>
      </c>
      <c r="AV10" s="28" t="str">
        <f t="shared" si="23"/>
        <v>◎</v>
      </c>
      <c r="AW10" s="28" t="str">
        <f t="shared" si="12"/>
        <v>◎</v>
      </c>
      <c r="AX10" s="28">
        <f t="shared" si="13"/>
      </c>
      <c r="AY10" s="28">
        <f t="shared" si="14"/>
      </c>
      <c r="AZ10" s="28" t="str">
        <f t="shared" si="15"/>
        <v>◎</v>
      </c>
      <c r="BA10" s="36"/>
      <c r="BB10" s="1" t="s">
        <v>7</v>
      </c>
      <c r="BC10" s="1" t="s">
        <v>3</v>
      </c>
      <c r="BD10" s="1" t="s">
        <v>1</v>
      </c>
      <c r="BE10" s="1" t="s">
        <v>15</v>
      </c>
      <c r="BF10" s="1" t="s">
        <v>7</v>
      </c>
      <c r="BG10" s="35" t="s">
        <v>178</v>
      </c>
      <c r="BH10" s="28" t="str">
        <f t="shared" si="24"/>
        <v>◎</v>
      </c>
      <c r="BI10" s="28">
        <f t="shared" si="16"/>
      </c>
      <c r="BJ10" s="28">
        <f t="shared" si="17"/>
      </c>
      <c r="BK10" s="28" t="str">
        <f t="shared" si="18"/>
        <v>●</v>
      </c>
      <c r="BL10" s="28" t="str">
        <f t="shared" si="19"/>
        <v>◎</v>
      </c>
    </row>
    <row r="11" spans="1:64" ht="26.25" customHeight="1">
      <c r="A11" s="39"/>
      <c r="B11" s="1"/>
      <c r="C11" s="1"/>
      <c r="D11" s="1"/>
      <c r="E11" s="1"/>
      <c r="F11" s="1" t="s">
        <v>16</v>
      </c>
      <c r="G11" s="1" t="s">
        <v>16</v>
      </c>
      <c r="H11" s="1" t="s">
        <v>10</v>
      </c>
      <c r="I11" s="1" t="s">
        <v>3</v>
      </c>
      <c r="J11" s="1" t="s">
        <v>16</v>
      </c>
      <c r="K11" s="34">
        <v>8</v>
      </c>
      <c r="L11" s="28">
        <f t="shared" si="20"/>
      </c>
      <c r="M11" s="28">
        <f t="shared" si="0"/>
      </c>
      <c r="N11" s="28">
        <f t="shared" si="1"/>
      </c>
      <c r="O11" s="28">
        <f t="shared" si="2"/>
      </c>
      <c r="P11" s="28">
        <f t="shared" si="3"/>
      </c>
      <c r="Q11" s="36"/>
      <c r="R11" s="1" t="s">
        <v>16</v>
      </c>
      <c r="S11" s="1" t="s">
        <v>9</v>
      </c>
      <c r="T11" s="1" t="s">
        <v>10</v>
      </c>
      <c r="U11" s="1" t="s">
        <v>3</v>
      </c>
      <c r="V11" s="1" t="s">
        <v>16</v>
      </c>
      <c r="W11" s="34">
        <v>8</v>
      </c>
      <c r="X11" s="28">
        <f t="shared" si="21"/>
      </c>
      <c r="Y11" s="28">
        <f t="shared" si="4"/>
      </c>
      <c r="Z11" s="28">
        <f t="shared" si="5"/>
      </c>
      <c r="AA11" s="28">
        <f t="shared" si="6"/>
      </c>
      <c r="AB11" s="28">
        <f t="shared" si="7"/>
      </c>
      <c r="AC11" s="36"/>
      <c r="AD11" s="1" t="s">
        <v>16</v>
      </c>
      <c r="AE11" s="1" t="s">
        <v>9</v>
      </c>
      <c r="AF11" s="1" t="s">
        <v>10</v>
      </c>
      <c r="AG11" s="1" t="s">
        <v>9</v>
      </c>
      <c r="AH11" s="1" t="s">
        <v>16</v>
      </c>
      <c r="AI11" s="34">
        <v>8</v>
      </c>
      <c r="AJ11" s="28">
        <f t="shared" si="22"/>
      </c>
      <c r="AK11" s="28">
        <f t="shared" si="8"/>
      </c>
      <c r="AL11" s="28">
        <f t="shared" si="9"/>
      </c>
      <c r="AM11" s="28">
        <f t="shared" si="10"/>
      </c>
      <c r="AN11" s="28">
        <f t="shared" si="11"/>
      </c>
      <c r="AO11" s="36"/>
      <c r="AP11" s="1" t="s">
        <v>16</v>
      </c>
      <c r="AQ11" s="1" t="s">
        <v>16</v>
      </c>
      <c r="AR11" s="1" t="s">
        <v>10</v>
      </c>
      <c r="AS11" s="1" t="s">
        <v>9</v>
      </c>
      <c r="AT11" s="1" t="s">
        <v>16</v>
      </c>
      <c r="AU11" s="34">
        <v>8</v>
      </c>
      <c r="AV11" s="28">
        <f t="shared" si="23"/>
      </c>
      <c r="AW11" s="28">
        <f t="shared" si="12"/>
      </c>
      <c r="AX11" s="28">
        <f t="shared" si="13"/>
      </c>
      <c r="AY11" s="28">
        <f t="shared" si="14"/>
      </c>
      <c r="AZ11" s="28">
        <f t="shared" si="15"/>
      </c>
      <c r="BA11" s="36"/>
      <c r="BB11" s="1" t="s">
        <v>16</v>
      </c>
      <c r="BC11" s="1" t="s">
        <v>9</v>
      </c>
      <c r="BD11" s="1" t="s">
        <v>10</v>
      </c>
      <c r="BE11" s="1" t="s">
        <v>17</v>
      </c>
      <c r="BF11" s="1" t="s">
        <v>16</v>
      </c>
      <c r="BG11" s="34">
        <v>8</v>
      </c>
      <c r="BH11" s="28">
        <f t="shared" si="24"/>
      </c>
      <c r="BI11" s="28">
        <f t="shared" si="16"/>
      </c>
      <c r="BJ11" s="28">
        <f t="shared" si="17"/>
      </c>
      <c r="BK11" s="28">
        <f t="shared" si="18"/>
      </c>
      <c r="BL11" s="28">
        <f t="shared" si="19"/>
      </c>
    </row>
    <row r="12" spans="1:64" ht="26.25" customHeight="1">
      <c r="A12" s="39"/>
      <c r="B12" s="31"/>
      <c r="C12" s="31"/>
      <c r="D12" s="31"/>
      <c r="E12" s="31"/>
      <c r="F12" s="1" t="s">
        <v>4</v>
      </c>
      <c r="G12" s="1" t="s">
        <v>4</v>
      </c>
      <c r="H12" s="1" t="s">
        <v>15</v>
      </c>
      <c r="I12" s="1" t="s">
        <v>9</v>
      </c>
      <c r="J12" s="1" t="s">
        <v>4</v>
      </c>
      <c r="K12" s="35" t="s">
        <v>179</v>
      </c>
      <c r="L12" s="28">
        <f t="shared" si="20"/>
      </c>
      <c r="M12" s="28">
        <f t="shared" si="0"/>
      </c>
      <c r="N12" s="28" t="str">
        <f t="shared" si="1"/>
        <v>●</v>
      </c>
      <c r="O12" s="28">
        <f t="shared" si="2"/>
      </c>
      <c r="P12" s="28">
        <f t="shared" si="3"/>
      </c>
      <c r="Q12" s="36"/>
      <c r="R12" s="1" t="s">
        <v>4</v>
      </c>
      <c r="S12" s="1" t="s">
        <v>7</v>
      </c>
      <c r="T12" s="1" t="s">
        <v>15</v>
      </c>
      <c r="U12" s="1" t="s">
        <v>9</v>
      </c>
      <c r="V12" s="1" t="s">
        <v>4</v>
      </c>
      <c r="W12" s="35" t="s">
        <v>179</v>
      </c>
      <c r="X12" s="28">
        <f t="shared" si="21"/>
      </c>
      <c r="Y12" s="28" t="str">
        <f t="shared" si="4"/>
        <v>◎</v>
      </c>
      <c r="Z12" s="28" t="str">
        <f t="shared" si="5"/>
        <v>●</v>
      </c>
      <c r="AA12" s="28">
        <f t="shared" si="6"/>
      </c>
      <c r="AB12" s="28">
        <f t="shared" si="7"/>
      </c>
      <c r="AC12" s="36"/>
      <c r="AD12" s="1" t="s">
        <v>4</v>
      </c>
      <c r="AE12" s="1" t="s">
        <v>7</v>
      </c>
      <c r="AF12" s="1" t="s">
        <v>15</v>
      </c>
      <c r="AG12" s="1" t="s">
        <v>7</v>
      </c>
      <c r="AH12" s="1" t="s">
        <v>4</v>
      </c>
      <c r="AI12" s="35" t="s">
        <v>179</v>
      </c>
      <c r="AJ12" s="28">
        <f t="shared" si="22"/>
      </c>
      <c r="AK12" s="28" t="str">
        <f t="shared" si="8"/>
        <v>◎</v>
      </c>
      <c r="AL12" s="28" t="str">
        <f t="shared" si="9"/>
        <v>●</v>
      </c>
      <c r="AM12" s="28" t="str">
        <f t="shared" si="10"/>
        <v>◎</v>
      </c>
      <c r="AN12" s="28">
        <f t="shared" si="11"/>
      </c>
      <c r="AO12" s="36"/>
      <c r="AP12" s="1" t="s">
        <v>4</v>
      </c>
      <c r="AQ12" s="1" t="s">
        <v>4</v>
      </c>
      <c r="AR12" s="1" t="s">
        <v>15</v>
      </c>
      <c r="AS12" s="1" t="s">
        <v>7</v>
      </c>
      <c r="AT12" s="1" t="s">
        <v>4</v>
      </c>
      <c r="AU12" s="35" t="s">
        <v>179</v>
      </c>
      <c r="AV12" s="28">
        <f t="shared" si="23"/>
      </c>
      <c r="AW12" s="28">
        <f t="shared" si="12"/>
      </c>
      <c r="AX12" s="28" t="str">
        <f t="shared" si="13"/>
        <v>●</v>
      </c>
      <c r="AY12" s="28" t="str">
        <f t="shared" si="14"/>
        <v>◎</v>
      </c>
      <c r="AZ12" s="28">
        <f t="shared" si="15"/>
      </c>
      <c r="BA12" s="36"/>
      <c r="BB12" s="1" t="s">
        <v>4</v>
      </c>
      <c r="BC12" s="1" t="s">
        <v>7</v>
      </c>
      <c r="BD12" s="1" t="s">
        <v>15</v>
      </c>
      <c r="BE12" s="1" t="s">
        <v>6</v>
      </c>
      <c r="BF12" s="1" t="s">
        <v>4</v>
      </c>
      <c r="BG12" s="35" t="s">
        <v>179</v>
      </c>
      <c r="BH12" s="28">
        <f t="shared" si="24"/>
      </c>
      <c r="BI12" s="28" t="str">
        <f t="shared" si="16"/>
        <v>◎</v>
      </c>
      <c r="BJ12" s="28" t="str">
        <f t="shared" si="17"/>
        <v>●</v>
      </c>
      <c r="BK12" s="28">
        <f t="shared" si="18"/>
      </c>
      <c r="BL12" s="28">
        <f t="shared" si="19"/>
      </c>
    </row>
    <row r="13" spans="1:64" ht="26.25" customHeight="1">
      <c r="A13" s="39"/>
      <c r="B13" s="31"/>
      <c r="C13" s="31"/>
      <c r="D13" s="31"/>
      <c r="E13" s="31"/>
      <c r="F13" s="1" t="s">
        <v>2</v>
      </c>
      <c r="G13" s="1" t="s">
        <v>2</v>
      </c>
      <c r="H13" s="1" t="s">
        <v>17</v>
      </c>
      <c r="I13" s="1" t="s">
        <v>7</v>
      </c>
      <c r="J13" s="1" t="s">
        <v>2</v>
      </c>
      <c r="K13" s="34">
        <v>10</v>
      </c>
      <c r="L13" s="28" t="str">
        <f t="shared" si="20"/>
        <v>○</v>
      </c>
      <c r="M13" s="28" t="str">
        <f t="shared" si="0"/>
        <v>○</v>
      </c>
      <c r="N13" s="28">
        <f t="shared" si="1"/>
      </c>
      <c r="O13" s="28" t="str">
        <f t="shared" si="2"/>
        <v>◎</v>
      </c>
      <c r="P13" s="28" t="str">
        <f t="shared" si="3"/>
        <v>○</v>
      </c>
      <c r="Q13" s="36"/>
      <c r="R13" s="1" t="s">
        <v>2</v>
      </c>
      <c r="S13" s="1" t="s">
        <v>16</v>
      </c>
      <c r="T13" s="1" t="s">
        <v>17</v>
      </c>
      <c r="U13" s="1" t="s">
        <v>7</v>
      </c>
      <c r="V13" s="1" t="s">
        <v>2</v>
      </c>
      <c r="W13" s="34">
        <v>10</v>
      </c>
      <c r="X13" s="28" t="str">
        <f t="shared" si="21"/>
        <v>○</v>
      </c>
      <c r="Y13" s="28">
        <f t="shared" si="4"/>
      </c>
      <c r="Z13" s="28">
        <f t="shared" si="5"/>
      </c>
      <c r="AA13" s="28" t="str">
        <f t="shared" si="6"/>
        <v>◎</v>
      </c>
      <c r="AB13" s="28" t="str">
        <f t="shared" si="7"/>
        <v>○</v>
      </c>
      <c r="AC13" s="36"/>
      <c r="AD13" s="1" t="s">
        <v>2</v>
      </c>
      <c r="AE13" s="1" t="s">
        <v>16</v>
      </c>
      <c r="AF13" s="1" t="s">
        <v>17</v>
      </c>
      <c r="AG13" s="1" t="s">
        <v>16</v>
      </c>
      <c r="AH13" s="1" t="s">
        <v>2</v>
      </c>
      <c r="AI13" s="34">
        <v>10</v>
      </c>
      <c r="AJ13" s="28" t="str">
        <f t="shared" si="22"/>
        <v>○</v>
      </c>
      <c r="AK13" s="28">
        <f t="shared" si="8"/>
      </c>
      <c r="AL13" s="28">
        <f t="shared" si="9"/>
      </c>
      <c r="AM13" s="28">
        <f t="shared" si="10"/>
      </c>
      <c r="AN13" s="28" t="str">
        <f t="shared" si="11"/>
        <v>○</v>
      </c>
      <c r="AO13" s="36"/>
      <c r="AP13" s="1" t="s">
        <v>2</v>
      </c>
      <c r="AQ13" s="1" t="s">
        <v>2</v>
      </c>
      <c r="AR13" s="1" t="s">
        <v>17</v>
      </c>
      <c r="AS13" s="1" t="s">
        <v>16</v>
      </c>
      <c r="AT13" s="1" t="s">
        <v>2</v>
      </c>
      <c r="AU13" s="34">
        <v>10</v>
      </c>
      <c r="AV13" s="28" t="str">
        <f t="shared" si="23"/>
        <v>○</v>
      </c>
      <c r="AW13" s="28" t="str">
        <f t="shared" si="12"/>
        <v>○</v>
      </c>
      <c r="AX13" s="28">
        <f t="shared" si="13"/>
      </c>
      <c r="AY13" s="28">
        <f t="shared" si="14"/>
      </c>
      <c r="AZ13" s="28" t="str">
        <f t="shared" si="15"/>
        <v>○</v>
      </c>
      <c r="BA13" s="36"/>
      <c r="BB13" s="1" t="s">
        <v>2</v>
      </c>
      <c r="BC13" s="1" t="s">
        <v>16</v>
      </c>
      <c r="BD13" s="1" t="s">
        <v>17</v>
      </c>
      <c r="BE13" s="1" t="s">
        <v>3</v>
      </c>
      <c r="BF13" s="1" t="s">
        <v>2</v>
      </c>
      <c r="BG13" s="34">
        <v>10</v>
      </c>
      <c r="BH13" s="28" t="str">
        <f t="shared" si="24"/>
        <v>○</v>
      </c>
      <c r="BI13" s="28">
        <f t="shared" si="16"/>
      </c>
      <c r="BJ13" s="28">
        <f t="shared" si="17"/>
      </c>
      <c r="BK13" s="28">
        <f t="shared" si="18"/>
      </c>
      <c r="BL13" s="28" t="str">
        <f t="shared" si="19"/>
        <v>○</v>
      </c>
    </row>
    <row r="14" spans="1:64" ht="25.5" customHeight="1">
      <c r="A14" s="39"/>
      <c r="B14" s="32"/>
      <c r="C14" s="32"/>
      <c r="D14" s="32"/>
      <c r="E14" s="32"/>
      <c r="F14" s="1" t="s">
        <v>8</v>
      </c>
      <c r="G14" s="1" t="s">
        <v>8</v>
      </c>
      <c r="H14" s="1" t="s">
        <v>6</v>
      </c>
      <c r="I14" s="1" t="s">
        <v>16</v>
      </c>
      <c r="J14" s="1" t="s">
        <v>8</v>
      </c>
      <c r="K14" s="34">
        <v>11</v>
      </c>
      <c r="L14" s="28">
        <f t="shared" si="20"/>
      </c>
      <c r="M14" s="28">
        <f t="shared" si="0"/>
      </c>
      <c r="N14" s="28">
        <f t="shared" si="1"/>
      </c>
      <c r="O14" s="28">
        <f t="shared" si="2"/>
      </c>
      <c r="P14" s="28">
        <f t="shared" si="3"/>
      </c>
      <c r="Q14" s="36"/>
      <c r="R14" s="1" t="s">
        <v>8</v>
      </c>
      <c r="S14" s="1" t="s">
        <v>4</v>
      </c>
      <c r="T14" s="1" t="s">
        <v>6</v>
      </c>
      <c r="U14" s="1" t="s">
        <v>16</v>
      </c>
      <c r="V14" s="1" t="s">
        <v>8</v>
      </c>
      <c r="W14" s="34">
        <v>11</v>
      </c>
      <c r="X14" s="28">
        <f t="shared" si="21"/>
      </c>
      <c r="Y14" s="28">
        <f t="shared" si="4"/>
      </c>
      <c r="Z14" s="28">
        <f t="shared" si="5"/>
      </c>
      <c r="AA14" s="28">
        <f t="shared" si="6"/>
      </c>
      <c r="AB14" s="28">
        <f t="shared" si="7"/>
      </c>
      <c r="AC14" s="36"/>
      <c r="AD14" s="1" t="s">
        <v>8</v>
      </c>
      <c r="AE14" s="1" t="s">
        <v>4</v>
      </c>
      <c r="AF14" s="1" t="s">
        <v>6</v>
      </c>
      <c r="AG14" s="1" t="s">
        <v>4</v>
      </c>
      <c r="AH14" s="1" t="s">
        <v>8</v>
      </c>
      <c r="AI14" s="34">
        <v>11</v>
      </c>
      <c r="AJ14" s="28">
        <f t="shared" si="22"/>
      </c>
      <c r="AK14" s="28">
        <f t="shared" si="8"/>
      </c>
      <c r="AL14" s="28">
        <f t="shared" si="9"/>
      </c>
      <c r="AM14" s="28">
        <f t="shared" si="10"/>
      </c>
      <c r="AN14" s="28">
        <f t="shared" si="11"/>
      </c>
      <c r="AO14" s="36"/>
      <c r="AP14" s="1" t="s">
        <v>8</v>
      </c>
      <c r="AQ14" s="1" t="s">
        <v>8</v>
      </c>
      <c r="AR14" s="1" t="s">
        <v>6</v>
      </c>
      <c r="AS14" s="1" t="s">
        <v>4</v>
      </c>
      <c r="AT14" s="1" t="s">
        <v>8</v>
      </c>
      <c r="AU14" s="34">
        <v>11</v>
      </c>
      <c r="AV14" s="28">
        <f t="shared" si="23"/>
      </c>
      <c r="AW14" s="28">
        <f t="shared" si="12"/>
      </c>
      <c r="AX14" s="28">
        <f t="shared" si="13"/>
      </c>
      <c r="AY14" s="28">
        <f t="shared" si="14"/>
      </c>
      <c r="AZ14" s="28">
        <f t="shared" si="15"/>
      </c>
      <c r="BA14" s="36"/>
      <c r="BB14" s="1" t="s">
        <v>8</v>
      </c>
      <c r="BC14" s="1" t="s">
        <v>4</v>
      </c>
      <c r="BD14" s="1" t="s">
        <v>6</v>
      </c>
      <c r="BE14" s="1" t="s">
        <v>9</v>
      </c>
      <c r="BF14" s="1" t="s">
        <v>8</v>
      </c>
      <c r="BG14" s="34">
        <v>11</v>
      </c>
      <c r="BH14" s="28">
        <f t="shared" si="24"/>
      </c>
      <c r="BI14" s="28">
        <f t="shared" si="16"/>
      </c>
      <c r="BJ14" s="28">
        <f t="shared" si="17"/>
      </c>
      <c r="BK14" s="28">
        <f t="shared" si="18"/>
      </c>
      <c r="BL14" s="28">
        <f t="shared" si="19"/>
      </c>
    </row>
    <row r="15" spans="1:64" ht="26.25" customHeight="1">
      <c r="A15" s="39"/>
      <c r="B15" s="80" t="s">
        <v>217</v>
      </c>
      <c r="C15" s="80"/>
      <c r="D15" s="80"/>
      <c r="E15" s="80"/>
      <c r="F15" s="1" t="s">
        <v>1</v>
      </c>
      <c r="G15" s="1" t="s">
        <v>1</v>
      </c>
      <c r="H15" s="1" t="s">
        <v>3</v>
      </c>
      <c r="I15" s="1" t="s">
        <v>4</v>
      </c>
      <c r="J15" s="1" t="s">
        <v>1</v>
      </c>
      <c r="K15" s="35" t="s">
        <v>180</v>
      </c>
      <c r="L15" s="28">
        <f t="shared" si="20"/>
      </c>
      <c r="M15" s="28">
        <f t="shared" si="0"/>
      </c>
      <c r="N15" s="28">
        <f t="shared" si="1"/>
      </c>
      <c r="O15" s="28">
        <f t="shared" si="2"/>
      </c>
      <c r="P15" s="28">
        <f t="shared" si="3"/>
      </c>
      <c r="Q15" s="36"/>
      <c r="R15" s="1" t="s">
        <v>1</v>
      </c>
      <c r="S15" s="1" t="s">
        <v>2</v>
      </c>
      <c r="T15" s="1" t="s">
        <v>3</v>
      </c>
      <c r="U15" s="1" t="s">
        <v>4</v>
      </c>
      <c r="V15" s="1" t="s">
        <v>1</v>
      </c>
      <c r="W15" s="35" t="s">
        <v>180</v>
      </c>
      <c r="X15" s="28">
        <f t="shared" si="21"/>
      </c>
      <c r="Y15" s="28" t="str">
        <f t="shared" si="4"/>
        <v>○</v>
      </c>
      <c r="Z15" s="28">
        <f t="shared" si="5"/>
      </c>
      <c r="AA15" s="28">
        <f t="shared" si="6"/>
      </c>
      <c r="AB15" s="28">
        <f t="shared" si="7"/>
      </c>
      <c r="AC15" s="36"/>
      <c r="AD15" s="1" t="s">
        <v>1</v>
      </c>
      <c r="AE15" s="1" t="s">
        <v>2</v>
      </c>
      <c r="AF15" s="1" t="s">
        <v>3</v>
      </c>
      <c r="AG15" s="1" t="s">
        <v>2</v>
      </c>
      <c r="AH15" s="1" t="s">
        <v>1</v>
      </c>
      <c r="AI15" s="35" t="s">
        <v>180</v>
      </c>
      <c r="AJ15" s="28">
        <f t="shared" si="22"/>
      </c>
      <c r="AK15" s="28" t="str">
        <f t="shared" si="8"/>
        <v>○</v>
      </c>
      <c r="AL15" s="28">
        <f t="shared" si="9"/>
      </c>
      <c r="AM15" s="28" t="str">
        <f t="shared" si="10"/>
        <v>○</v>
      </c>
      <c r="AN15" s="28">
        <f t="shared" si="11"/>
      </c>
      <c r="AO15" s="36"/>
      <c r="AP15" s="1" t="s">
        <v>1</v>
      </c>
      <c r="AQ15" s="1" t="s">
        <v>1</v>
      </c>
      <c r="AR15" s="1" t="s">
        <v>3</v>
      </c>
      <c r="AS15" s="1" t="s">
        <v>2</v>
      </c>
      <c r="AT15" s="1" t="s">
        <v>1</v>
      </c>
      <c r="AU15" s="35" t="s">
        <v>180</v>
      </c>
      <c r="AV15" s="28">
        <f t="shared" si="23"/>
      </c>
      <c r="AW15" s="28">
        <f t="shared" si="12"/>
      </c>
      <c r="AX15" s="28">
        <f t="shared" si="13"/>
      </c>
      <c r="AY15" s="28" t="str">
        <f t="shared" si="14"/>
        <v>○</v>
      </c>
      <c r="AZ15" s="28">
        <f t="shared" si="15"/>
      </c>
      <c r="BA15" s="36"/>
      <c r="BB15" s="1" t="s">
        <v>1</v>
      </c>
      <c r="BC15" s="1" t="s">
        <v>2</v>
      </c>
      <c r="BD15" s="1" t="s">
        <v>3</v>
      </c>
      <c r="BE15" s="1" t="s">
        <v>7</v>
      </c>
      <c r="BF15" s="1" t="s">
        <v>1</v>
      </c>
      <c r="BG15" s="35" t="s">
        <v>180</v>
      </c>
      <c r="BH15" s="28">
        <f t="shared" si="24"/>
      </c>
      <c r="BI15" s="28" t="str">
        <f t="shared" si="16"/>
        <v>○</v>
      </c>
      <c r="BJ15" s="28">
        <f t="shared" si="17"/>
      </c>
      <c r="BK15" s="28" t="str">
        <f t="shared" si="18"/>
        <v>◎</v>
      </c>
      <c r="BL15" s="28">
        <f t="shared" si="19"/>
      </c>
    </row>
    <row r="16" spans="1:64" ht="26.25" customHeight="1">
      <c r="A16" s="39"/>
      <c r="B16" s="31"/>
      <c r="C16" s="31"/>
      <c r="D16" s="31"/>
      <c r="E16" s="31"/>
      <c r="F16" s="1" t="s">
        <v>10</v>
      </c>
      <c r="G16" s="1" t="s">
        <v>10</v>
      </c>
      <c r="H16" s="1" t="s">
        <v>9</v>
      </c>
      <c r="I16" s="1" t="s">
        <v>2</v>
      </c>
      <c r="J16" s="1" t="s">
        <v>10</v>
      </c>
      <c r="K16" s="34">
        <v>13</v>
      </c>
      <c r="L16" s="28">
        <f t="shared" si="20"/>
      </c>
      <c r="M16" s="28">
        <f t="shared" si="0"/>
      </c>
      <c r="N16" s="28">
        <f t="shared" si="1"/>
      </c>
      <c r="O16" s="28" t="str">
        <f t="shared" si="2"/>
        <v>○</v>
      </c>
      <c r="P16" s="28">
        <f t="shared" si="3"/>
      </c>
      <c r="Q16" s="36"/>
      <c r="R16" s="1" t="s">
        <v>10</v>
      </c>
      <c r="S16" s="1" t="s">
        <v>8</v>
      </c>
      <c r="T16" s="1" t="s">
        <v>9</v>
      </c>
      <c r="U16" s="1" t="s">
        <v>2</v>
      </c>
      <c r="V16" s="1" t="s">
        <v>10</v>
      </c>
      <c r="W16" s="34">
        <v>13</v>
      </c>
      <c r="X16" s="28">
        <f t="shared" si="21"/>
      </c>
      <c r="Y16" s="28">
        <f t="shared" si="4"/>
      </c>
      <c r="Z16" s="28">
        <f t="shared" si="5"/>
      </c>
      <c r="AA16" s="28" t="str">
        <f t="shared" si="6"/>
        <v>○</v>
      </c>
      <c r="AB16" s="28">
        <f t="shared" si="7"/>
      </c>
      <c r="AC16" s="36"/>
      <c r="AD16" s="1" t="s">
        <v>10</v>
      </c>
      <c r="AE16" s="1" t="s">
        <v>8</v>
      </c>
      <c r="AF16" s="1" t="s">
        <v>9</v>
      </c>
      <c r="AG16" s="1" t="s">
        <v>8</v>
      </c>
      <c r="AH16" s="1" t="s">
        <v>10</v>
      </c>
      <c r="AI16" s="34">
        <v>13</v>
      </c>
      <c r="AJ16" s="28">
        <f t="shared" si="22"/>
      </c>
      <c r="AK16" s="28">
        <f t="shared" si="8"/>
      </c>
      <c r="AL16" s="28">
        <f t="shared" si="9"/>
      </c>
      <c r="AM16" s="28">
        <f t="shared" si="10"/>
      </c>
      <c r="AN16" s="28">
        <f t="shared" si="11"/>
      </c>
      <c r="AO16" s="36"/>
      <c r="AP16" s="1" t="s">
        <v>10</v>
      </c>
      <c r="AQ16" s="1" t="s">
        <v>10</v>
      </c>
      <c r="AR16" s="1" t="s">
        <v>9</v>
      </c>
      <c r="AS16" s="1" t="s">
        <v>8</v>
      </c>
      <c r="AT16" s="1" t="s">
        <v>10</v>
      </c>
      <c r="AU16" s="34">
        <v>13</v>
      </c>
      <c r="AV16" s="28">
        <f t="shared" si="23"/>
      </c>
      <c r="AW16" s="28">
        <f t="shared" si="12"/>
      </c>
      <c r="AX16" s="28">
        <f t="shared" si="13"/>
      </c>
      <c r="AY16" s="28">
        <f t="shared" si="14"/>
      </c>
      <c r="AZ16" s="28">
        <f t="shared" si="15"/>
      </c>
      <c r="BA16" s="36"/>
      <c r="BB16" s="1" t="s">
        <v>10</v>
      </c>
      <c r="BC16" s="1" t="s">
        <v>8</v>
      </c>
      <c r="BD16" s="1" t="s">
        <v>9</v>
      </c>
      <c r="BE16" s="1" t="s">
        <v>16</v>
      </c>
      <c r="BF16" s="1" t="s">
        <v>10</v>
      </c>
      <c r="BG16" s="34">
        <v>13</v>
      </c>
      <c r="BH16" s="28">
        <f t="shared" si="24"/>
      </c>
      <c r="BI16" s="28">
        <f t="shared" si="16"/>
      </c>
      <c r="BJ16" s="28">
        <f t="shared" si="17"/>
      </c>
      <c r="BK16" s="28">
        <f t="shared" si="18"/>
      </c>
      <c r="BL16" s="28">
        <f t="shared" si="19"/>
      </c>
    </row>
    <row r="17" spans="1:64" ht="26.25" customHeight="1">
      <c r="A17" s="39"/>
      <c r="B17" s="31"/>
      <c r="C17" s="31"/>
      <c r="D17" s="31"/>
      <c r="E17" s="31"/>
      <c r="F17" s="1" t="s">
        <v>15</v>
      </c>
      <c r="G17" s="1" t="s">
        <v>15</v>
      </c>
      <c r="H17" s="1" t="s">
        <v>7</v>
      </c>
      <c r="I17" s="1" t="s">
        <v>8</v>
      </c>
      <c r="J17" s="1" t="s">
        <v>15</v>
      </c>
      <c r="K17" s="34">
        <v>14</v>
      </c>
      <c r="L17" s="28" t="str">
        <f t="shared" si="20"/>
        <v>●</v>
      </c>
      <c r="M17" s="28" t="str">
        <f t="shared" si="0"/>
        <v>●</v>
      </c>
      <c r="N17" s="28" t="str">
        <f t="shared" si="1"/>
        <v>◎</v>
      </c>
      <c r="O17" s="28">
        <f t="shared" si="2"/>
      </c>
      <c r="P17" s="28" t="str">
        <f t="shared" si="3"/>
        <v>●</v>
      </c>
      <c r="Q17" s="36"/>
      <c r="R17" s="1" t="s">
        <v>15</v>
      </c>
      <c r="S17" s="1" t="s">
        <v>1</v>
      </c>
      <c r="T17" s="1" t="s">
        <v>7</v>
      </c>
      <c r="U17" s="1" t="s">
        <v>8</v>
      </c>
      <c r="V17" s="1" t="s">
        <v>15</v>
      </c>
      <c r="W17" s="34">
        <v>14</v>
      </c>
      <c r="X17" s="28" t="str">
        <f t="shared" si="21"/>
        <v>●</v>
      </c>
      <c r="Y17" s="28">
        <f t="shared" si="4"/>
      </c>
      <c r="Z17" s="28" t="str">
        <f t="shared" si="5"/>
        <v>◎</v>
      </c>
      <c r="AA17" s="28">
        <f t="shared" si="6"/>
      </c>
      <c r="AB17" s="28" t="str">
        <f t="shared" si="7"/>
        <v>●</v>
      </c>
      <c r="AC17" s="36"/>
      <c r="AD17" s="1" t="s">
        <v>15</v>
      </c>
      <c r="AE17" s="1" t="s">
        <v>1</v>
      </c>
      <c r="AF17" s="1" t="s">
        <v>7</v>
      </c>
      <c r="AG17" s="1" t="s">
        <v>1</v>
      </c>
      <c r="AH17" s="1" t="s">
        <v>15</v>
      </c>
      <c r="AI17" s="34">
        <v>14</v>
      </c>
      <c r="AJ17" s="28" t="str">
        <f t="shared" si="22"/>
        <v>●</v>
      </c>
      <c r="AK17" s="28">
        <f t="shared" si="8"/>
      </c>
      <c r="AL17" s="28" t="str">
        <f t="shared" si="9"/>
        <v>◎</v>
      </c>
      <c r="AM17" s="28">
        <f t="shared" si="10"/>
      </c>
      <c r="AN17" s="28" t="str">
        <f t="shared" si="11"/>
        <v>●</v>
      </c>
      <c r="AO17" s="36"/>
      <c r="AP17" s="1" t="s">
        <v>15</v>
      </c>
      <c r="AQ17" s="1" t="s">
        <v>15</v>
      </c>
      <c r="AR17" s="1" t="s">
        <v>7</v>
      </c>
      <c r="AS17" s="1" t="s">
        <v>1</v>
      </c>
      <c r="AT17" s="1" t="s">
        <v>15</v>
      </c>
      <c r="AU17" s="34">
        <v>14</v>
      </c>
      <c r="AV17" s="28" t="str">
        <f t="shared" si="23"/>
        <v>●</v>
      </c>
      <c r="AW17" s="28" t="str">
        <f t="shared" si="12"/>
        <v>●</v>
      </c>
      <c r="AX17" s="28" t="str">
        <f t="shared" si="13"/>
        <v>◎</v>
      </c>
      <c r="AY17" s="28">
        <f t="shared" si="14"/>
      </c>
      <c r="AZ17" s="28" t="str">
        <f t="shared" si="15"/>
        <v>●</v>
      </c>
      <c r="BA17" s="36"/>
      <c r="BB17" s="1" t="s">
        <v>15</v>
      </c>
      <c r="BC17" s="1" t="s">
        <v>1</v>
      </c>
      <c r="BD17" s="1" t="s">
        <v>7</v>
      </c>
      <c r="BE17" s="1" t="s">
        <v>4</v>
      </c>
      <c r="BF17" s="1" t="s">
        <v>15</v>
      </c>
      <c r="BG17" s="34">
        <v>14</v>
      </c>
      <c r="BH17" s="28" t="str">
        <f t="shared" si="24"/>
        <v>●</v>
      </c>
      <c r="BI17" s="28">
        <f t="shared" si="16"/>
      </c>
      <c r="BJ17" s="28" t="str">
        <f t="shared" si="17"/>
        <v>◎</v>
      </c>
      <c r="BK17" s="28">
        <f t="shared" si="18"/>
      </c>
      <c r="BL17" s="28" t="str">
        <f t="shared" si="19"/>
        <v>●</v>
      </c>
    </row>
    <row r="18" spans="1:64" ht="26.25" customHeight="1">
      <c r="A18" s="39"/>
      <c r="B18" s="31"/>
      <c r="C18" s="31"/>
      <c r="D18" s="31"/>
      <c r="E18" s="31"/>
      <c r="F18" s="1" t="s">
        <v>17</v>
      </c>
      <c r="G18" s="1" t="s">
        <v>17</v>
      </c>
      <c r="H18" s="1" t="s">
        <v>16</v>
      </c>
      <c r="I18" s="1" t="s">
        <v>1</v>
      </c>
      <c r="J18" s="1" t="s">
        <v>17</v>
      </c>
      <c r="K18" s="35" t="s">
        <v>181</v>
      </c>
      <c r="L18" s="28">
        <f t="shared" si="20"/>
      </c>
      <c r="M18" s="28">
        <f t="shared" si="0"/>
      </c>
      <c r="N18" s="28">
        <f t="shared" si="1"/>
      </c>
      <c r="O18" s="28">
        <f t="shared" si="2"/>
      </c>
      <c r="P18" s="28">
        <f t="shared" si="3"/>
      </c>
      <c r="Q18" s="36"/>
      <c r="R18" s="1" t="s">
        <v>17</v>
      </c>
      <c r="S18" s="1" t="s">
        <v>10</v>
      </c>
      <c r="T18" s="1" t="s">
        <v>16</v>
      </c>
      <c r="U18" s="1" t="s">
        <v>1</v>
      </c>
      <c r="V18" s="1" t="s">
        <v>17</v>
      </c>
      <c r="W18" s="35" t="s">
        <v>181</v>
      </c>
      <c r="X18" s="28">
        <f t="shared" si="21"/>
      </c>
      <c r="Y18" s="28">
        <f t="shared" si="4"/>
      </c>
      <c r="Z18" s="28">
        <f t="shared" si="5"/>
      </c>
      <c r="AA18" s="28">
        <f t="shared" si="6"/>
      </c>
      <c r="AB18" s="28">
        <f t="shared" si="7"/>
      </c>
      <c r="AC18" s="36"/>
      <c r="AD18" s="1" t="s">
        <v>17</v>
      </c>
      <c r="AE18" s="1" t="s">
        <v>10</v>
      </c>
      <c r="AF18" s="1" t="s">
        <v>16</v>
      </c>
      <c r="AG18" s="1" t="s">
        <v>10</v>
      </c>
      <c r="AH18" s="1" t="s">
        <v>17</v>
      </c>
      <c r="AI18" s="35" t="s">
        <v>181</v>
      </c>
      <c r="AJ18" s="28">
        <f t="shared" si="22"/>
      </c>
      <c r="AK18" s="28">
        <f t="shared" si="8"/>
      </c>
      <c r="AL18" s="28">
        <f t="shared" si="9"/>
      </c>
      <c r="AM18" s="28">
        <f t="shared" si="10"/>
      </c>
      <c r="AN18" s="28">
        <f t="shared" si="11"/>
      </c>
      <c r="AO18" s="36"/>
      <c r="AP18" s="1" t="s">
        <v>17</v>
      </c>
      <c r="AQ18" s="1" t="s">
        <v>17</v>
      </c>
      <c r="AR18" s="1" t="s">
        <v>16</v>
      </c>
      <c r="AS18" s="1" t="s">
        <v>10</v>
      </c>
      <c r="AT18" s="1" t="s">
        <v>17</v>
      </c>
      <c r="AU18" s="35" t="s">
        <v>181</v>
      </c>
      <c r="AV18" s="28">
        <f t="shared" si="23"/>
      </c>
      <c r="AW18" s="28">
        <f t="shared" si="12"/>
      </c>
      <c r="AX18" s="28">
        <f t="shared" si="13"/>
      </c>
      <c r="AY18" s="28">
        <f t="shared" si="14"/>
      </c>
      <c r="AZ18" s="28">
        <f t="shared" si="15"/>
      </c>
      <c r="BA18" s="36"/>
      <c r="BB18" s="1" t="s">
        <v>17</v>
      </c>
      <c r="BC18" s="1" t="s">
        <v>10</v>
      </c>
      <c r="BD18" s="1" t="s">
        <v>16</v>
      </c>
      <c r="BE18" s="1" t="s">
        <v>2</v>
      </c>
      <c r="BF18" s="1" t="s">
        <v>17</v>
      </c>
      <c r="BG18" s="35" t="s">
        <v>181</v>
      </c>
      <c r="BH18" s="28">
        <f t="shared" si="24"/>
      </c>
      <c r="BI18" s="28">
        <f t="shared" si="16"/>
      </c>
      <c r="BJ18" s="28">
        <f t="shared" si="17"/>
      </c>
      <c r="BK18" s="28" t="str">
        <f t="shared" si="18"/>
        <v>○</v>
      </c>
      <c r="BL18" s="28">
        <f t="shared" si="19"/>
      </c>
    </row>
    <row r="19" spans="1:64" ht="26.25" customHeight="1">
      <c r="A19" s="39"/>
      <c r="B19" s="31"/>
      <c r="C19" s="31"/>
      <c r="D19" s="31"/>
      <c r="E19" s="31"/>
      <c r="F19" s="1" t="s">
        <v>6</v>
      </c>
      <c r="G19" s="1" t="s">
        <v>6</v>
      </c>
      <c r="H19" s="1" t="s">
        <v>4</v>
      </c>
      <c r="I19" s="1" t="s">
        <v>10</v>
      </c>
      <c r="J19" s="1" t="s">
        <v>6</v>
      </c>
      <c r="K19" s="34">
        <v>16</v>
      </c>
      <c r="L19" s="28">
        <f t="shared" si="20"/>
      </c>
      <c r="M19" s="28">
        <f t="shared" si="0"/>
      </c>
      <c r="N19" s="28">
        <f t="shared" si="1"/>
      </c>
      <c r="O19" s="28">
        <f t="shared" si="2"/>
      </c>
      <c r="P19" s="28">
        <f t="shared" si="3"/>
      </c>
      <c r="Q19" s="36"/>
      <c r="R19" s="1" t="s">
        <v>6</v>
      </c>
      <c r="S19" s="1" t="s">
        <v>15</v>
      </c>
      <c r="T19" s="1" t="s">
        <v>4</v>
      </c>
      <c r="U19" s="1" t="s">
        <v>10</v>
      </c>
      <c r="V19" s="1" t="s">
        <v>6</v>
      </c>
      <c r="W19" s="34">
        <v>16</v>
      </c>
      <c r="X19" s="28">
        <f t="shared" si="21"/>
      </c>
      <c r="Y19" s="28" t="str">
        <f t="shared" si="4"/>
        <v>●</v>
      </c>
      <c r="Z19" s="28">
        <f t="shared" si="5"/>
      </c>
      <c r="AA19" s="28">
        <f t="shared" si="6"/>
      </c>
      <c r="AB19" s="28">
        <f t="shared" si="7"/>
      </c>
      <c r="AC19" s="36"/>
      <c r="AD19" s="1" t="s">
        <v>6</v>
      </c>
      <c r="AE19" s="1" t="s">
        <v>15</v>
      </c>
      <c r="AF19" s="1" t="s">
        <v>4</v>
      </c>
      <c r="AG19" s="1" t="s">
        <v>15</v>
      </c>
      <c r="AH19" s="1" t="s">
        <v>6</v>
      </c>
      <c r="AI19" s="34">
        <v>16</v>
      </c>
      <c r="AJ19" s="28">
        <f t="shared" si="22"/>
      </c>
      <c r="AK19" s="28" t="str">
        <f t="shared" si="8"/>
        <v>●</v>
      </c>
      <c r="AL19" s="28">
        <f t="shared" si="9"/>
      </c>
      <c r="AM19" s="28" t="str">
        <f t="shared" si="10"/>
        <v>●</v>
      </c>
      <c r="AN19" s="28">
        <f t="shared" si="11"/>
      </c>
      <c r="AO19" s="36"/>
      <c r="AP19" s="1" t="s">
        <v>6</v>
      </c>
      <c r="AQ19" s="1" t="s">
        <v>6</v>
      </c>
      <c r="AR19" s="1" t="s">
        <v>4</v>
      </c>
      <c r="AS19" s="1" t="s">
        <v>15</v>
      </c>
      <c r="AT19" s="1" t="s">
        <v>6</v>
      </c>
      <c r="AU19" s="34">
        <v>16</v>
      </c>
      <c r="AV19" s="28">
        <f t="shared" si="23"/>
      </c>
      <c r="AW19" s="28">
        <f t="shared" si="12"/>
      </c>
      <c r="AX19" s="28">
        <f t="shared" si="13"/>
      </c>
      <c r="AY19" s="28" t="str">
        <f t="shared" si="14"/>
        <v>●</v>
      </c>
      <c r="AZ19" s="28">
        <f t="shared" si="15"/>
      </c>
      <c r="BA19" s="36"/>
      <c r="BB19" s="1" t="s">
        <v>6</v>
      </c>
      <c r="BC19" s="1" t="s">
        <v>15</v>
      </c>
      <c r="BD19" s="1" t="s">
        <v>4</v>
      </c>
      <c r="BE19" s="1" t="s">
        <v>8</v>
      </c>
      <c r="BF19" s="1" t="s">
        <v>6</v>
      </c>
      <c r="BG19" s="34">
        <v>16</v>
      </c>
      <c r="BH19" s="28">
        <f t="shared" si="24"/>
      </c>
      <c r="BI19" s="28" t="str">
        <f t="shared" si="16"/>
        <v>●</v>
      </c>
      <c r="BJ19" s="28">
        <f t="shared" si="17"/>
      </c>
      <c r="BK19" s="28">
        <f t="shared" si="18"/>
      </c>
      <c r="BL19" s="28">
        <f t="shared" si="19"/>
      </c>
    </row>
    <row r="20" spans="1:64" ht="26.25" customHeight="1">
      <c r="A20" s="39"/>
      <c r="B20" s="31"/>
      <c r="C20" s="31"/>
      <c r="D20" s="31"/>
      <c r="E20" s="31"/>
      <c r="F20" s="1" t="s">
        <v>3</v>
      </c>
      <c r="G20" s="1" t="s">
        <v>3</v>
      </c>
      <c r="H20" s="1" t="s">
        <v>2</v>
      </c>
      <c r="I20" s="1" t="s">
        <v>15</v>
      </c>
      <c r="J20" s="1" t="s">
        <v>3</v>
      </c>
      <c r="K20" s="34">
        <v>17</v>
      </c>
      <c r="L20" s="28">
        <f t="shared" si="20"/>
      </c>
      <c r="M20" s="28">
        <f t="shared" si="0"/>
      </c>
      <c r="N20" s="28" t="str">
        <f t="shared" si="1"/>
        <v>○</v>
      </c>
      <c r="O20" s="28" t="str">
        <f t="shared" si="2"/>
        <v>●</v>
      </c>
      <c r="P20" s="28">
        <f t="shared" si="3"/>
      </c>
      <c r="Q20" s="36"/>
      <c r="R20" s="1" t="s">
        <v>3</v>
      </c>
      <c r="S20" s="1" t="s">
        <v>17</v>
      </c>
      <c r="T20" s="1" t="s">
        <v>2</v>
      </c>
      <c r="U20" s="1" t="s">
        <v>15</v>
      </c>
      <c r="V20" s="1" t="s">
        <v>3</v>
      </c>
      <c r="W20" s="34">
        <v>17</v>
      </c>
      <c r="X20" s="28">
        <f t="shared" si="21"/>
      </c>
      <c r="Y20" s="28">
        <f t="shared" si="4"/>
      </c>
      <c r="Z20" s="28" t="str">
        <f t="shared" si="5"/>
        <v>○</v>
      </c>
      <c r="AA20" s="28" t="str">
        <f t="shared" si="6"/>
        <v>●</v>
      </c>
      <c r="AB20" s="28">
        <f t="shared" si="7"/>
      </c>
      <c r="AC20" s="36"/>
      <c r="AD20" s="1" t="s">
        <v>3</v>
      </c>
      <c r="AE20" s="1" t="s">
        <v>17</v>
      </c>
      <c r="AF20" s="1" t="s">
        <v>2</v>
      </c>
      <c r="AG20" s="1" t="s">
        <v>17</v>
      </c>
      <c r="AH20" s="1" t="s">
        <v>3</v>
      </c>
      <c r="AI20" s="34">
        <v>17</v>
      </c>
      <c r="AJ20" s="28">
        <f t="shared" si="22"/>
      </c>
      <c r="AK20" s="28">
        <f t="shared" si="8"/>
      </c>
      <c r="AL20" s="28" t="str">
        <f t="shared" si="9"/>
        <v>○</v>
      </c>
      <c r="AM20" s="28">
        <f t="shared" si="10"/>
      </c>
      <c r="AN20" s="28">
        <f t="shared" si="11"/>
      </c>
      <c r="AO20" s="36"/>
      <c r="AP20" s="1" t="s">
        <v>3</v>
      </c>
      <c r="AQ20" s="1" t="s">
        <v>3</v>
      </c>
      <c r="AR20" s="1" t="s">
        <v>2</v>
      </c>
      <c r="AS20" s="1" t="s">
        <v>17</v>
      </c>
      <c r="AT20" s="1" t="s">
        <v>3</v>
      </c>
      <c r="AU20" s="34">
        <v>17</v>
      </c>
      <c r="AV20" s="28">
        <f t="shared" si="23"/>
      </c>
      <c r="AW20" s="28">
        <f t="shared" si="12"/>
      </c>
      <c r="AX20" s="28" t="str">
        <f t="shared" si="13"/>
        <v>○</v>
      </c>
      <c r="AY20" s="28">
        <f t="shared" si="14"/>
      </c>
      <c r="AZ20" s="28">
        <f t="shared" si="15"/>
      </c>
      <c r="BA20" s="36"/>
      <c r="BB20" s="1" t="s">
        <v>3</v>
      </c>
      <c r="BC20" s="1" t="s">
        <v>17</v>
      </c>
      <c r="BD20" s="1" t="s">
        <v>2</v>
      </c>
      <c r="BE20" s="1" t="s">
        <v>1</v>
      </c>
      <c r="BF20" s="1" t="s">
        <v>3</v>
      </c>
      <c r="BG20" s="34">
        <v>17</v>
      </c>
      <c r="BH20" s="28">
        <f t="shared" si="24"/>
      </c>
      <c r="BI20" s="28">
        <f t="shared" si="16"/>
      </c>
      <c r="BJ20" s="28" t="str">
        <f t="shared" si="17"/>
        <v>○</v>
      </c>
      <c r="BK20" s="28">
        <f t="shared" si="18"/>
      </c>
      <c r="BL20" s="28">
        <f t="shared" si="19"/>
      </c>
    </row>
    <row r="21" spans="1:64" ht="13.5">
      <c r="A21" s="39"/>
      <c r="B21" s="31"/>
      <c r="C21" s="31"/>
      <c r="D21" s="31"/>
      <c r="E21" s="31"/>
      <c r="F21" s="1"/>
      <c r="G21" s="1"/>
      <c r="H21" s="1"/>
      <c r="I21" s="1"/>
      <c r="J21" s="1"/>
      <c r="K21" s="34"/>
      <c r="L21" s="28">
        <f t="shared" si="20"/>
      </c>
      <c r="M21" s="28">
        <f t="shared" si="0"/>
      </c>
      <c r="N21" s="28">
        <f t="shared" si="1"/>
      </c>
      <c r="O21" s="28">
        <f t="shared" si="2"/>
      </c>
      <c r="P21" s="28">
        <f t="shared" si="3"/>
      </c>
      <c r="Q21" s="36"/>
      <c r="R21" s="1"/>
      <c r="S21" s="1"/>
      <c r="T21" s="1"/>
      <c r="U21" s="1"/>
      <c r="V21" s="1"/>
      <c r="W21" s="34"/>
      <c r="X21" s="28">
        <f t="shared" si="21"/>
      </c>
      <c r="Y21" s="28">
        <f t="shared" si="4"/>
      </c>
      <c r="Z21" s="28">
        <f t="shared" si="5"/>
      </c>
      <c r="AA21" s="28">
        <f t="shared" si="6"/>
      </c>
      <c r="AB21" s="28">
        <f t="shared" si="7"/>
      </c>
      <c r="AC21" s="36"/>
      <c r="AD21" s="1"/>
      <c r="AE21" s="1"/>
      <c r="AF21" s="1"/>
      <c r="AG21" s="1"/>
      <c r="AH21" s="1"/>
      <c r="AI21" s="34"/>
      <c r="AJ21" s="28">
        <f t="shared" si="22"/>
      </c>
      <c r="AK21" s="28">
        <f t="shared" si="8"/>
      </c>
      <c r="AL21" s="28">
        <f t="shared" si="9"/>
      </c>
      <c r="AM21" s="28">
        <f t="shared" si="10"/>
      </c>
      <c r="AN21" s="28">
        <f t="shared" si="11"/>
      </c>
      <c r="AO21" s="36"/>
      <c r="AP21" s="1"/>
      <c r="AQ21" s="1"/>
      <c r="AR21" s="1"/>
      <c r="AS21" s="1"/>
      <c r="AT21" s="1"/>
      <c r="AU21" s="34"/>
      <c r="AV21" s="28">
        <f t="shared" si="23"/>
      </c>
      <c r="AW21" s="28">
        <f t="shared" si="12"/>
      </c>
      <c r="AX21" s="28">
        <f t="shared" si="13"/>
      </c>
      <c r="AY21" s="28">
        <f t="shared" si="14"/>
      </c>
      <c r="AZ21" s="28">
        <f t="shared" si="15"/>
      </c>
      <c r="BA21" s="36"/>
      <c r="BB21" s="1"/>
      <c r="BC21" s="1" t="s">
        <v>6</v>
      </c>
      <c r="BD21" s="1"/>
      <c r="BE21" s="1" t="s">
        <v>10</v>
      </c>
      <c r="BF21" s="1"/>
      <c r="BG21" s="34"/>
      <c r="BH21" s="28">
        <f t="shared" si="24"/>
      </c>
      <c r="BI21" s="28">
        <f t="shared" si="16"/>
      </c>
      <c r="BJ21" s="28">
        <f t="shared" si="17"/>
      </c>
      <c r="BK21" s="28">
        <f t="shared" si="18"/>
      </c>
      <c r="BL21" s="28">
        <f t="shared" si="19"/>
      </c>
    </row>
    <row r="22" spans="1:64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3"/>
      <c r="O22" s="3"/>
      <c r="P22" s="3"/>
      <c r="R22" s="1"/>
      <c r="S22" s="1"/>
      <c r="T22" s="1"/>
      <c r="U22" s="1"/>
      <c r="V22" s="1"/>
      <c r="W22" s="36"/>
      <c r="X22" s="36"/>
      <c r="Y22" s="36"/>
      <c r="Z22" s="36"/>
      <c r="AA22" s="36"/>
      <c r="AB22" s="36"/>
      <c r="AC22" s="36"/>
      <c r="AD22" s="1"/>
      <c r="AE22" s="1"/>
      <c r="AF22" s="1"/>
      <c r="AG22" s="1"/>
      <c r="AH22" s="1"/>
      <c r="AI22" s="36"/>
      <c r="AJ22" s="36"/>
      <c r="AK22" s="36"/>
      <c r="AL22" s="36"/>
      <c r="AM22" s="36"/>
      <c r="AN22" s="36"/>
      <c r="AO22" s="36"/>
      <c r="AP22" s="1"/>
      <c r="AQ22" s="1"/>
      <c r="AR22" s="1"/>
      <c r="AS22" s="1"/>
      <c r="AT22" s="1"/>
      <c r="AU22" s="36"/>
      <c r="AV22" s="36"/>
      <c r="AW22" s="36"/>
      <c r="AX22" s="36"/>
      <c r="AY22" s="36"/>
      <c r="AZ22" s="36"/>
      <c r="BA22" s="36"/>
      <c r="BB22" s="1"/>
      <c r="BC22" s="1" t="s">
        <v>3</v>
      </c>
      <c r="BD22" s="1"/>
      <c r="BE22" s="1" t="s">
        <v>15</v>
      </c>
      <c r="BF22" s="1"/>
      <c r="BG22" s="36"/>
      <c r="BH22" s="36"/>
      <c r="BI22" s="36"/>
      <c r="BJ22" s="36"/>
      <c r="BK22" s="36"/>
      <c r="BL22" s="36"/>
    </row>
    <row r="23" spans="6:64" ht="13.5">
      <c r="F23" s="1"/>
      <c r="G23" s="1"/>
      <c r="H23" s="1"/>
      <c r="I23" s="1"/>
      <c r="J23" s="1"/>
      <c r="R23" s="1"/>
      <c r="S23" s="1"/>
      <c r="T23" s="1" t="s">
        <v>138</v>
      </c>
      <c r="U23" s="1"/>
      <c r="V23" s="1"/>
      <c r="W23" s="36"/>
      <c r="X23" s="36"/>
      <c r="Y23" s="36"/>
      <c r="Z23" s="36"/>
      <c r="AA23" s="36"/>
      <c r="AB23" s="36"/>
      <c r="AC23" s="36"/>
      <c r="AD23" s="1"/>
      <c r="AE23" s="1"/>
      <c r="AF23" s="1"/>
      <c r="AG23" s="1"/>
      <c r="AH23" s="1"/>
      <c r="AI23" s="36"/>
      <c r="AJ23" s="36"/>
      <c r="AK23" s="36"/>
      <c r="AL23" s="36"/>
      <c r="AM23" s="36"/>
      <c r="AN23" s="36"/>
      <c r="AO23" s="36"/>
      <c r="AP23" s="1"/>
      <c r="AQ23" s="1"/>
      <c r="AR23" s="1"/>
      <c r="AS23" s="1"/>
      <c r="AT23" s="1"/>
      <c r="AU23" s="36"/>
      <c r="AV23" s="36"/>
      <c r="AW23" s="36"/>
      <c r="AX23" s="36"/>
      <c r="AY23" s="36"/>
      <c r="AZ23" s="36"/>
      <c r="BA23" s="36"/>
      <c r="BB23" s="1"/>
      <c r="BC23" s="1" t="s">
        <v>9</v>
      </c>
      <c r="BD23" s="1"/>
      <c r="BE23" s="1" t="s">
        <v>17</v>
      </c>
      <c r="BF23" s="1"/>
      <c r="BG23" s="36"/>
      <c r="BH23" s="36"/>
      <c r="BI23" s="36"/>
      <c r="BJ23" s="36"/>
      <c r="BK23" s="36"/>
      <c r="BL23" s="36"/>
    </row>
    <row r="24" spans="6:64" ht="13.5">
      <c r="F24" s="1"/>
      <c r="G24" s="1"/>
      <c r="H24" s="1"/>
      <c r="I24" s="1"/>
      <c r="J24" s="1"/>
      <c r="R24" s="1"/>
      <c r="S24" s="1"/>
      <c r="T24" s="1" t="s">
        <v>139</v>
      </c>
      <c r="U24" s="1" t="s">
        <v>218</v>
      </c>
      <c r="V24" s="1"/>
      <c r="W24" s="36"/>
      <c r="X24" s="36"/>
      <c r="Y24" s="36"/>
      <c r="Z24" s="36"/>
      <c r="AA24" s="36"/>
      <c r="AB24" s="36"/>
      <c r="AC24" s="36"/>
      <c r="AD24" s="1"/>
      <c r="AE24" s="1"/>
      <c r="AF24" s="1"/>
      <c r="AG24" s="1"/>
      <c r="AH24" s="1"/>
      <c r="AI24" s="36"/>
      <c r="AJ24" s="36"/>
      <c r="AK24" s="36"/>
      <c r="AL24" s="36"/>
      <c r="AM24" s="36"/>
      <c r="AN24" s="36"/>
      <c r="AO24" s="36"/>
      <c r="AP24" s="1"/>
      <c r="AQ24" s="1"/>
      <c r="AR24" s="1"/>
      <c r="AS24" s="1"/>
      <c r="AT24" s="1"/>
      <c r="AU24" s="36"/>
      <c r="AV24" s="36"/>
      <c r="AW24" s="36"/>
      <c r="AX24" s="36"/>
      <c r="AY24" s="36"/>
      <c r="AZ24" s="36"/>
      <c r="BA24" s="36"/>
      <c r="BB24" s="1"/>
      <c r="BC24" s="1" t="s">
        <v>7</v>
      </c>
      <c r="BD24" s="1"/>
      <c r="BE24" s="1" t="s">
        <v>6</v>
      </c>
      <c r="BF24" s="1"/>
      <c r="BG24" s="36"/>
      <c r="BH24" s="36"/>
      <c r="BI24" s="36"/>
      <c r="BJ24" s="36"/>
      <c r="BK24" s="36"/>
      <c r="BL24" s="36"/>
    </row>
    <row r="25" spans="6:64" ht="13.5">
      <c r="F25" s="1"/>
      <c r="G25" s="1"/>
      <c r="H25" s="1"/>
      <c r="I25" s="1"/>
      <c r="J25" s="1"/>
      <c r="R25" s="1"/>
      <c r="S25" s="1"/>
      <c r="T25" s="1" t="s">
        <v>140</v>
      </c>
      <c r="U25" s="1" t="s">
        <v>151</v>
      </c>
      <c r="V25" s="1"/>
      <c r="W25" s="36"/>
      <c r="X25" s="36"/>
      <c r="Y25" s="36"/>
      <c r="Z25" s="36"/>
      <c r="AA25" s="36"/>
      <c r="AB25" s="36"/>
      <c r="AC25" s="36"/>
      <c r="AD25" s="1"/>
      <c r="AE25" s="1"/>
      <c r="AF25" s="1"/>
      <c r="AG25" s="1"/>
      <c r="AH25" s="1"/>
      <c r="AI25" s="36"/>
      <c r="AJ25" s="36"/>
      <c r="AK25" s="36"/>
      <c r="AL25" s="36"/>
      <c r="AM25" s="36"/>
      <c r="AN25" s="36"/>
      <c r="AO25" s="36"/>
      <c r="AP25" s="1"/>
      <c r="AQ25" s="1"/>
      <c r="AR25" s="1"/>
      <c r="AS25" s="1"/>
      <c r="AT25" s="1"/>
      <c r="AU25" s="36"/>
      <c r="AV25" s="36"/>
      <c r="AW25" s="36"/>
      <c r="AX25" s="36"/>
      <c r="AY25" s="36"/>
      <c r="AZ25" s="36"/>
      <c r="BA25" s="36"/>
      <c r="BB25" s="1"/>
      <c r="BC25" s="1" t="s">
        <v>16</v>
      </c>
      <c r="BD25" s="1"/>
      <c r="BE25" s="1" t="s">
        <v>3</v>
      </c>
      <c r="BF25" s="1"/>
      <c r="BG25" s="36"/>
      <c r="BH25" s="36"/>
      <c r="BI25" s="36"/>
      <c r="BJ25" s="36"/>
      <c r="BK25" s="36"/>
      <c r="BL25" s="36"/>
    </row>
    <row r="26" spans="6:64" ht="13.5">
      <c r="F26" s="1"/>
      <c r="J26" s="1"/>
      <c r="R26" s="1"/>
      <c r="S26" s="1"/>
      <c r="T26" t="s">
        <v>141</v>
      </c>
      <c r="U26" s="1">
        <v>7</v>
      </c>
      <c r="V26" s="1"/>
      <c r="W26" s="36"/>
      <c r="X26" s="36"/>
      <c r="Y26" s="36"/>
      <c r="Z26" s="36"/>
      <c r="AA26" s="36"/>
      <c r="AB26" s="36"/>
      <c r="AC26" s="36"/>
      <c r="AD26" s="1"/>
      <c r="AE26" s="1"/>
      <c r="AG26" s="1"/>
      <c r="AH26" s="1"/>
      <c r="AI26" s="36"/>
      <c r="AJ26" s="36"/>
      <c r="AK26" s="36"/>
      <c r="AL26" s="36"/>
      <c r="AM26" s="36"/>
      <c r="AN26" s="36"/>
      <c r="AO26" s="36"/>
      <c r="AP26" s="1"/>
      <c r="AS26" s="1"/>
      <c r="AT26" s="1"/>
      <c r="AU26" s="36"/>
      <c r="AV26" s="36"/>
      <c r="AW26" s="36"/>
      <c r="AX26" s="36"/>
      <c r="AY26" s="36"/>
      <c r="AZ26" s="36"/>
      <c r="BA26" s="36"/>
      <c r="BB26" s="1"/>
      <c r="BC26" s="1" t="s">
        <v>4</v>
      </c>
      <c r="BE26" s="1" t="s">
        <v>9</v>
      </c>
      <c r="BF26" s="1"/>
      <c r="BG26" s="36"/>
      <c r="BH26" s="36"/>
      <c r="BI26" s="36"/>
      <c r="BJ26" s="36"/>
      <c r="BK26" s="36"/>
      <c r="BL26" s="36"/>
    </row>
    <row r="27" spans="6:64" ht="13.5">
      <c r="F27" s="1"/>
      <c r="J27" s="1"/>
      <c r="R27" s="1"/>
      <c r="T27" t="s">
        <v>142</v>
      </c>
      <c r="U27" t="s">
        <v>153</v>
      </c>
      <c r="V27" s="1"/>
      <c r="W27" s="36"/>
      <c r="X27" s="36"/>
      <c r="Y27" s="36"/>
      <c r="Z27" s="36"/>
      <c r="AA27" s="36"/>
      <c r="AB27" s="36"/>
      <c r="AC27" s="36"/>
      <c r="AD27" s="1"/>
      <c r="AH27" s="1"/>
      <c r="AI27" s="36"/>
      <c r="AJ27" s="36"/>
      <c r="AK27" s="36"/>
      <c r="AL27" s="36"/>
      <c r="AM27" s="36"/>
      <c r="AN27" s="36"/>
      <c r="AO27" s="36"/>
      <c r="AP27" s="1"/>
      <c r="AT27" s="1"/>
      <c r="AU27" s="36"/>
      <c r="AV27" s="36"/>
      <c r="AW27" s="36"/>
      <c r="AX27" s="36"/>
      <c r="AY27" s="36"/>
      <c r="AZ27" s="36"/>
      <c r="BA27" s="36"/>
      <c r="BB27" s="1"/>
      <c r="BF27" s="1"/>
      <c r="BG27" s="36"/>
      <c r="BH27" s="36"/>
      <c r="BI27" s="36"/>
      <c r="BJ27" s="36"/>
      <c r="BK27" s="36"/>
      <c r="BL27" s="36"/>
    </row>
    <row r="28" spans="20:64" ht="13.5">
      <c r="T28" t="s">
        <v>143</v>
      </c>
      <c r="U28" t="s">
        <v>156</v>
      </c>
      <c r="W28" s="36"/>
      <c r="X28" s="36"/>
      <c r="Y28" s="36"/>
      <c r="Z28" s="36"/>
      <c r="AA28" s="36"/>
      <c r="AB28" s="36"/>
      <c r="AC28" s="36"/>
      <c r="AI28" s="36"/>
      <c r="AJ28" s="36"/>
      <c r="AK28" s="36"/>
      <c r="AL28" s="36"/>
      <c r="AM28" s="36"/>
      <c r="AN28" s="36"/>
      <c r="AO28" s="36"/>
      <c r="AU28" s="36"/>
      <c r="AV28" s="36"/>
      <c r="AW28" s="36"/>
      <c r="AX28" s="36"/>
      <c r="AY28" s="36"/>
      <c r="AZ28" s="36"/>
      <c r="BA28" s="36"/>
      <c r="BG28" s="36"/>
      <c r="BH28" s="36"/>
      <c r="BI28" s="36"/>
      <c r="BJ28" s="36"/>
      <c r="BK28" s="36"/>
      <c r="BL28" s="36"/>
    </row>
    <row r="29" spans="20:64" ht="13.5">
      <c r="T29" t="s">
        <v>144</v>
      </c>
      <c r="U29" t="s">
        <v>158</v>
      </c>
      <c r="W29" s="36"/>
      <c r="X29" s="36"/>
      <c r="Y29" s="36"/>
      <c r="Z29" s="36"/>
      <c r="AA29" s="36"/>
      <c r="AB29" s="36"/>
      <c r="AC29" s="36"/>
      <c r="AI29" s="36"/>
      <c r="AJ29" s="36"/>
      <c r="AK29" s="36"/>
      <c r="AL29" s="36"/>
      <c r="AM29" s="36"/>
      <c r="AN29" s="36"/>
      <c r="AO29" s="36"/>
      <c r="AU29" s="36"/>
      <c r="AV29" s="36"/>
      <c r="AW29" s="36"/>
      <c r="AX29" s="36"/>
      <c r="AY29" s="36"/>
      <c r="AZ29" s="36"/>
      <c r="BA29" s="36"/>
      <c r="BG29" s="36"/>
      <c r="BH29" s="36"/>
      <c r="BI29" s="36"/>
      <c r="BJ29" s="36"/>
      <c r="BK29" s="36"/>
      <c r="BL29" s="36"/>
    </row>
    <row r="30" spans="20:64" ht="13.5">
      <c r="T30" t="s">
        <v>145</v>
      </c>
      <c r="U30" t="s">
        <v>162</v>
      </c>
      <c r="W30" s="36"/>
      <c r="X30" s="36"/>
      <c r="Y30" s="36"/>
      <c r="Z30" s="36"/>
      <c r="AA30" s="36"/>
      <c r="AB30" s="36"/>
      <c r="AC30" s="36"/>
      <c r="AI30" s="36"/>
      <c r="AJ30" s="36"/>
      <c r="AK30" s="36"/>
      <c r="AL30" s="36"/>
      <c r="AM30" s="36"/>
      <c r="AN30" s="36"/>
      <c r="AO30" s="36"/>
      <c r="AU30" s="36"/>
      <c r="AV30" s="36"/>
      <c r="AW30" s="36"/>
      <c r="AX30" s="36"/>
      <c r="AY30" s="36"/>
      <c r="AZ30" s="36"/>
      <c r="BA30" s="36"/>
      <c r="BG30" s="36"/>
      <c r="BH30" s="36"/>
      <c r="BI30" s="36"/>
      <c r="BJ30" s="36"/>
      <c r="BK30" s="36"/>
      <c r="BL30" s="36"/>
    </row>
    <row r="31" spans="20:64" ht="13.5">
      <c r="T31" t="s">
        <v>146</v>
      </c>
      <c r="U31" t="s">
        <v>160</v>
      </c>
      <c r="W31" s="36"/>
      <c r="X31" s="36"/>
      <c r="Y31" s="36"/>
      <c r="Z31" s="36"/>
      <c r="AA31" s="36"/>
      <c r="AB31" s="36"/>
      <c r="AC31" s="36"/>
      <c r="AI31" s="36"/>
      <c r="AJ31" s="36"/>
      <c r="AK31" s="36"/>
      <c r="AL31" s="36"/>
      <c r="AM31" s="36"/>
      <c r="AN31" s="36"/>
      <c r="AO31" s="36"/>
      <c r="AU31" s="36"/>
      <c r="AV31" s="36"/>
      <c r="AW31" s="36"/>
      <c r="AX31" s="36"/>
      <c r="AY31" s="36"/>
      <c r="AZ31" s="36"/>
      <c r="BA31" s="36"/>
      <c r="BG31" s="36"/>
      <c r="BH31" s="36"/>
      <c r="BI31" s="36"/>
      <c r="BJ31" s="36"/>
      <c r="BK31" s="36"/>
      <c r="BL31" s="36"/>
    </row>
    <row r="32" spans="20:64" ht="13.5">
      <c r="T32" t="s">
        <v>147</v>
      </c>
      <c r="U32" s="72">
        <v>38936</v>
      </c>
      <c r="W32" s="36"/>
      <c r="X32" s="36"/>
      <c r="Y32" s="36"/>
      <c r="Z32" s="36"/>
      <c r="AA32" s="36"/>
      <c r="AB32" s="36"/>
      <c r="AC32" s="36"/>
      <c r="AI32" s="36"/>
      <c r="AJ32" s="36"/>
      <c r="AK32" s="36"/>
      <c r="AL32" s="36"/>
      <c r="AM32" s="36"/>
      <c r="AN32" s="36"/>
      <c r="AO32" s="36"/>
      <c r="AU32" s="36"/>
      <c r="AV32" s="36"/>
      <c r="AW32" s="36"/>
      <c r="AX32" s="36"/>
      <c r="AY32" s="36"/>
      <c r="AZ32" s="36"/>
      <c r="BA32" s="36"/>
      <c r="BG32" s="36"/>
      <c r="BH32" s="36"/>
      <c r="BI32" s="36"/>
      <c r="BJ32" s="36"/>
      <c r="BK32" s="36"/>
      <c r="BL32" s="36"/>
    </row>
    <row r="33" spans="20:64" ht="13.5">
      <c r="T33" t="s">
        <v>136</v>
      </c>
      <c r="U33">
        <v>9</v>
      </c>
      <c r="W33" s="36"/>
      <c r="X33" s="36"/>
      <c r="Y33" s="36"/>
      <c r="Z33" s="36"/>
      <c r="AA33" s="36"/>
      <c r="AB33" s="36"/>
      <c r="AC33" s="36"/>
      <c r="AI33" s="36"/>
      <c r="AJ33" s="36"/>
      <c r="AK33" s="36"/>
      <c r="AL33" s="36"/>
      <c r="AM33" s="36"/>
      <c r="AN33" s="36"/>
      <c r="AO33" s="36"/>
      <c r="AU33" s="36"/>
      <c r="AV33" s="36"/>
      <c r="AW33" s="36"/>
      <c r="AX33" s="36"/>
      <c r="AY33" s="36"/>
      <c r="AZ33" s="36"/>
      <c r="BA33" s="36"/>
      <c r="BG33" s="36"/>
      <c r="BH33" s="36"/>
      <c r="BI33" s="36"/>
      <c r="BJ33" s="36"/>
      <c r="BK33" s="36"/>
      <c r="BL33" s="36"/>
    </row>
    <row r="34" spans="20:21" ht="13.5">
      <c r="T34" t="s">
        <v>137</v>
      </c>
      <c r="U34" t="s">
        <v>219</v>
      </c>
    </row>
    <row r="35" ht="13.5">
      <c r="U35" t="s">
        <v>220</v>
      </c>
    </row>
    <row r="36" ht="13.5">
      <c r="U36" t="s">
        <v>221</v>
      </c>
    </row>
    <row r="37" ht="13.5">
      <c r="U37" t="s">
        <v>222</v>
      </c>
    </row>
    <row r="38" ht="13.5">
      <c r="U38" t="s">
        <v>223</v>
      </c>
    </row>
  </sheetData>
  <mergeCells count="4">
    <mergeCell ref="B15:E15"/>
    <mergeCell ref="D3:E3"/>
    <mergeCell ref="B3:C3"/>
    <mergeCell ref="B2:C2"/>
  </mergeCells>
  <conditionalFormatting sqref="AJ3:AN21 X3:AB21 L3:P21 B5 AV3:AZ21 BH3:BL21">
    <cfRule type="cellIs" priority="1" dxfId="0" operator="equal" stopIfTrue="1">
      <formula>"●"</formula>
    </cfRule>
    <cfRule type="cellIs" priority="2" dxfId="3" operator="equal" stopIfTrue="1">
      <formula>"◎"</formula>
    </cfRule>
    <cfRule type="cellIs" priority="3" dxfId="2" operator="equal" stopIfTrue="1">
      <formula>"▲"</formula>
    </cfRule>
  </conditionalFormatting>
  <conditionalFormatting sqref="C5:E5">
    <cfRule type="cellIs" priority="4" dxfId="0" operator="equal" stopIfTrue="1">
      <formula>"●"</formula>
    </cfRule>
    <cfRule type="cellIs" priority="5" dxfId="1" operator="equal" stopIfTrue="1">
      <formula>"◎"</formula>
    </cfRule>
    <cfRule type="cellIs" priority="6" dxfId="2" operator="equal" stopIfTrue="1">
      <formula>"▲"</formula>
    </cfRule>
  </conditionalFormatting>
  <dataValidations count="2">
    <dataValidation type="list" allowBlank="1" showInputMessage="1" showErrorMessage="1" sqref="D2">
      <formula1>$T$23:$T$35</formula1>
    </dataValidation>
    <dataValidation type="list" showInputMessage="1" showErrorMessage="1" sqref="E2">
      <formula1>$U$23:$U$43</formula1>
    </dataValidation>
  </dataValidations>
  <printOptions/>
  <pageMargins left="0.75" right="0.75" top="0.69" bottom="0.73" header="0.512" footer="0.51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R8" sqref="R8"/>
    </sheetView>
  </sheetViews>
  <sheetFormatPr defaultColWidth="9.00390625" defaultRowHeight="13.5"/>
  <cols>
    <col min="2" max="5" width="3.625" style="0" customWidth="1"/>
    <col min="6" max="9" width="4.875" style="0" customWidth="1"/>
    <col min="11" max="14" width="3.25390625" style="0" customWidth="1"/>
  </cols>
  <sheetData>
    <row r="1" spans="1:15" ht="24.75" customHeight="1">
      <c r="A1" s="1" t="s">
        <v>0</v>
      </c>
      <c r="B1" s="1"/>
      <c r="C1" s="5" t="s">
        <v>79</v>
      </c>
      <c r="D1" s="1"/>
      <c r="E1" s="1"/>
      <c r="F1" s="1" t="s">
        <v>2</v>
      </c>
      <c r="G1" s="1" t="s">
        <v>3</v>
      </c>
      <c r="H1" s="1" t="s">
        <v>4</v>
      </c>
      <c r="I1" s="1" t="s">
        <v>1</v>
      </c>
      <c r="J1" s="1">
        <v>0</v>
      </c>
      <c r="K1" s="2" t="str">
        <f aca="true" t="shared" si="0" ref="K1:K18">IF(F1=$B$2,"◎",IF(F1=$C$2,"○",IF(F1=$D$2,"●",IF(F1=$E$2,"▲",""))))</f>
        <v>◎</v>
      </c>
      <c r="L1" s="2" t="str">
        <f aca="true" t="shared" si="1" ref="L1:L18">IF(G1=$B$2,"◎",IF(G1=$C$2,"○",IF(G1=$D$2,"●",IF(G1=$E$2,"▲",""))))</f>
        <v>●</v>
      </c>
      <c r="M1" s="2">
        <f aca="true" t="shared" si="2" ref="M1:M18">IF(H1=$B$2,"◎",IF(H1=$C$2,"○",IF(H1=$D$2,"●",IF(H1=$E$2,"▲",""))))</f>
      </c>
      <c r="N1" s="2">
        <f aca="true" t="shared" si="3" ref="N1:N18">IF(I1=$B$2,"◎",IF(I1=$C$2,"○",IF(I1=$D$2,"●",IF(I1=$E$2,"▲",""))))</f>
      </c>
      <c r="O1" s="1"/>
    </row>
    <row r="2" spans="1:15" ht="26.25" customHeight="1">
      <c r="A2" s="1" t="s">
        <v>5</v>
      </c>
      <c r="B2" s="4" t="str">
        <f>VLOOKUP(プレクトラムBJ!C1,'構成音'!A:E,2,FALSE)</f>
        <v>C</v>
      </c>
      <c r="C2" s="4" t="str">
        <f>VLOOKUP(プレクトラムBJ!C1,'構成音'!A:E,3,FALSE)</f>
        <v>D#</v>
      </c>
      <c r="D2" s="4" t="str">
        <f>VLOOKUP(プレクトラムBJ!C1,'構成音'!A:E,4,FALSE)</f>
        <v>G</v>
      </c>
      <c r="E2" s="4" t="str">
        <f>VLOOKUP(プレクトラムBJ!C1,'構成音'!A:E,5,FALSE)</f>
        <v>A#</v>
      </c>
      <c r="F2" s="1" t="s">
        <v>8</v>
      </c>
      <c r="G2" s="1" t="s">
        <v>9</v>
      </c>
      <c r="H2" s="1" t="s">
        <v>2</v>
      </c>
      <c r="I2" s="1" t="s">
        <v>10</v>
      </c>
      <c r="J2" s="1">
        <v>1</v>
      </c>
      <c r="K2" s="2">
        <f t="shared" si="0"/>
      </c>
      <c r="L2" s="2">
        <f t="shared" si="1"/>
      </c>
      <c r="M2" s="2" t="str">
        <f t="shared" si="2"/>
        <v>◎</v>
      </c>
      <c r="N2" s="2" t="str">
        <f t="shared" si="3"/>
        <v>○</v>
      </c>
      <c r="O2" s="1"/>
    </row>
    <row r="3" spans="1:15" ht="26.25" customHeight="1">
      <c r="A3" s="1"/>
      <c r="B3" s="1" t="s">
        <v>11</v>
      </c>
      <c r="C3" s="1" t="s">
        <v>12</v>
      </c>
      <c r="D3" s="1" t="s">
        <v>13</v>
      </c>
      <c r="E3" s="1" t="s">
        <v>14</v>
      </c>
      <c r="F3" s="1" t="s">
        <v>1</v>
      </c>
      <c r="G3" s="1" t="s">
        <v>7</v>
      </c>
      <c r="H3" s="1" t="s">
        <v>8</v>
      </c>
      <c r="I3" s="1" t="s">
        <v>15</v>
      </c>
      <c r="J3" s="1">
        <v>2</v>
      </c>
      <c r="K3" s="2">
        <f t="shared" si="0"/>
      </c>
      <c r="L3" s="2">
        <f t="shared" si="1"/>
      </c>
      <c r="M3" s="2">
        <f t="shared" si="2"/>
      </c>
      <c r="N3" s="2">
        <f t="shared" si="3"/>
      </c>
      <c r="O3" s="1"/>
    </row>
    <row r="4" spans="1:15" ht="26.25" customHeight="1">
      <c r="A4" s="1"/>
      <c r="B4" s="1"/>
      <c r="C4" s="1"/>
      <c r="D4" s="1"/>
      <c r="E4" s="1"/>
      <c r="F4" s="1" t="s">
        <v>10</v>
      </c>
      <c r="G4" s="1" t="s">
        <v>16</v>
      </c>
      <c r="H4" s="1" t="s">
        <v>1</v>
      </c>
      <c r="I4" s="1" t="s">
        <v>17</v>
      </c>
      <c r="J4" s="1">
        <v>3</v>
      </c>
      <c r="K4" s="2" t="str">
        <f t="shared" si="0"/>
        <v>○</v>
      </c>
      <c r="L4" s="2" t="str">
        <f t="shared" si="1"/>
        <v>▲</v>
      </c>
      <c r="M4" s="2">
        <f t="shared" si="2"/>
      </c>
      <c r="N4" s="2">
        <f t="shared" si="3"/>
      </c>
      <c r="O4" s="1"/>
    </row>
    <row r="5" spans="1:15" ht="26.25" customHeight="1">
      <c r="A5" s="1"/>
      <c r="B5" s="1"/>
      <c r="C5" s="1"/>
      <c r="D5" s="1"/>
      <c r="E5" s="1"/>
      <c r="F5" s="1" t="s">
        <v>15</v>
      </c>
      <c r="G5" s="1" t="s">
        <v>4</v>
      </c>
      <c r="H5" s="1" t="s">
        <v>10</v>
      </c>
      <c r="I5" s="1" t="s">
        <v>6</v>
      </c>
      <c r="J5" s="1">
        <v>4</v>
      </c>
      <c r="K5" s="2">
        <f t="shared" si="0"/>
      </c>
      <c r="L5" s="2">
        <f t="shared" si="1"/>
      </c>
      <c r="M5" s="2" t="str">
        <f t="shared" si="2"/>
        <v>○</v>
      </c>
      <c r="N5" s="2">
        <f t="shared" si="3"/>
      </c>
      <c r="O5" s="1"/>
    </row>
    <row r="6" spans="1:15" ht="26.25" customHeight="1">
      <c r="A6" s="1"/>
      <c r="B6" s="1"/>
      <c r="C6" s="1"/>
      <c r="D6" s="1"/>
      <c r="E6" s="1"/>
      <c r="F6" s="1" t="s">
        <v>17</v>
      </c>
      <c r="G6" s="1" t="s">
        <v>2</v>
      </c>
      <c r="H6" s="1" t="s">
        <v>15</v>
      </c>
      <c r="I6" s="1" t="s">
        <v>3</v>
      </c>
      <c r="J6" s="1">
        <v>5</v>
      </c>
      <c r="K6" s="2">
        <f t="shared" si="0"/>
      </c>
      <c r="L6" s="2" t="str">
        <f t="shared" si="1"/>
        <v>◎</v>
      </c>
      <c r="M6" s="2">
        <f t="shared" si="2"/>
      </c>
      <c r="N6" s="2" t="str">
        <f t="shared" si="3"/>
        <v>●</v>
      </c>
      <c r="O6" s="1"/>
    </row>
    <row r="7" spans="1:15" ht="26.25" customHeight="1">
      <c r="A7" s="1"/>
      <c r="B7" s="1"/>
      <c r="C7" s="1"/>
      <c r="D7" s="1"/>
      <c r="E7" s="1"/>
      <c r="F7" s="1" t="s">
        <v>6</v>
      </c>
      <c r="G7" s="1" t="s">
        <v>8</v>
      </c>
      <c r="H7" s="1" t="s">
        <v>17</v>
      </c>
      <c r="I7" s="1" t="s">
        <v>9</v>
      </c>
      <c r="J7" s="1">
        <v>6</v>
      </c>
      <c r="K7" s="2">
        <f t="shared" si="0"/>
      </c>
      <c r="L7" s="2">
        <f t="shared" si="1"/>
      </c>
      <c r="M7" s="2">
        <f t="shared" si="2"/>
      </c>
      <c r="N7" s="2">
        <f t="shared" si="3"/>
      </c>
      <c r="O7" s="1"/>
    </row>
    <row r="8" spans="1:15" ht="26.25" customHeight="1">
      <c r="A8" s="1"/>
      <c r="B8" s="1"/>
      <c r="C8" s="1"/>
      <c r="D8" s="1"/>
      <c r="E8" s="1"/>
      <c r="F8" s="1" t="s">
        <v>3</v>
      </c>
      <c r="G8" s="1" t="s">
        <v>1</v>
      </c>
      <c r="H8" s="1" t="s">
        <v>6</v>
      </c>
      <c r="I8" s="1" t="s">
        <v>7</v>
      </c>
      <c r="J8" s="1">
        <v>7</v>
      </c>
      <c r="K8" s="2" t="str">
        <f t="shared" si="0"/>
        <v>●</v>
      </c>
      <c r="L8" s="2">
        <f t="shared" si="1"/>
      </c>
      <c r="M8" s="2">
        <f t="shared" si="2"/>
      </c>
      <c r="N8" s="2">
        <f t="shared" si="3"/>
      </c>
      <c r="O8" s="1"/>
    </row>
    <row r="9" spans="1:15" ht="26.25" customHeight="1">
      <c r="A9" s="1"/>
      <c r="B9" s="1"/>
      <c r="C9" s="1"/>
      <c r="D9" s="1"/>
      <c r="E9" s="1"/>
      <c r="F9" s="1" t="s">
        <v>9</v>
      </c>
      <c r="G9" s="1" t="s">
        <v>10</v>
      </c>
      <c r="H9" s="1" t="s">
        <v>3</v>
      </c>
      <c r="I9" s="1" t="s">
        <v>16</v>
      </c>
      <c r="J9" s="1">
        <v>8</v>
      </c>
      <c r="K9" s="2">
        <f t="shared" si="0"/>
      </c>
      <c r="L9" s="2" t="str">
        <f t="shared" si="1"/>
        <v>○</v>
      </c>
      <c r="M9" s="2" t="str">
        <f t="shared" si="2"/>
        <v>●</v>
      </c>
      <c r="N9" s="2" t="str">
        <f t="shared" si="3"/>
        <v>▲</v>
      </c>
      <c r="O9" s="1"/>
    </row>
    <row r="10" spans="1:15" ht="26.25" customHeight="1">
      <c r="A10" s="1"/>
      <c r="B10" s="1"/>
      <c r="C10" s="1"/>
      <c r="D10" s="1"/>
      <c r="E10" s="1"/>
      <c r="F10" s="1" t="s">
        <v>7</v>
      </c>
      <c r="G10" s="1" t="s">
        <v>15</v>
      </c>
      <c r="H10" s="1" t="s">
        <v>9</v>
      </c>
      <c r="I10" s="1" t="s">
        <v>4</v>
      </c>
      <c r="J10" s="1">
        <v>9</v>
      </c>
      <c r="K10" s="2">
        <f t="shared" si="0"/>
      </c>
      <c r="L10" s="2">
        <f t="shared" si="1"/>
      </c>
      <c r="M10" s="2">
        <f t="shared" si="2"/>
      </c>
      <c r="N10" s="2">
        <f t="shared" si="3"/>
      </c>
      <c r="O10" s="1"/>
    </row>
    <row r="11" spans="1:15" ht="26.25" customHeight="1">
      <c r="A11" s="1"/>
      <c r="B11" s="1"/>
      <c r="C11" s="1"/>
      <c r="D11" s="1"/>
      <c r="E11" s="1"/>
      <c r="F11" s="1" t="s">
        <v>16</v>
      </c>
      <c r="G11" s="1" t="s">
        <v>17</v>
      </c>
      <c r="H11" s="1" t="s">
        <v>7</v>
      </c>
      <c r="I11" s="1" t="s">
        <v>2</v>
      </c>
      <c r="J11" s="1">
        <v>10</v>
      </c>
      <c r="K11" s="2" t="str">
        <f t="shared" si="0"/>
        <v>▲</v>
      </c>
      <c r="L11" s="2">
        <f t="shared" si="1"/>
      </c>
      <c r="M11" s="2">
        <f t="shared" si="2"/>
      </c>
      <c r="N11" s="2" t="str">
        <f t="shared" si="3"/>
        <v>◎</v>
      </c>
      <c r="O11" s="1"/>
    </row>
    <row r="12" spans="1:15" ht="26.25" customHeight="1">
      <c r="A12" s="1"/>
      <c r="B12" s="1"/>
      <c r="C12" s="1"/>
      <c r="D12" s="1"/>
      <c r="E12" s="1"/>
      <c r="F12" s="1" t="s">
        <v>4</v>
      </c>
      <c r="G12" s="1" t="s">
        <v>6</v>
      </c>
      <c r="H12" s="1" t="s">
        <v>16</v>
      </c>
      <c r="I12" s="1" t="s">
        <v>8</v>
      </c>
      <c r="J12" s="1">
        <v>11</v>
      </c>
      <c r="K12" s="2">
        <f t="shared" si="0"/>
      </c>
      <c r="L12" s="2">
        <f t="shared" si="1"/>
      </c>
      <c r="M12" s="2" t="str">
        <f t="shared" si="2"/>
        <v>▲</v>
      </c>
      <c r="N12" s="2">
        <f t="shared" si="3"/>
      </c>
      <c r="O12" s="1"/>
    </row>
    <row r="13" spans="1:15" ht="26.25" customHeight="1">
      <c r="A13" s="1"/>
      <c r="B13" s="1"/>
      <c r="C13" s="1"/>
      <c r="D13" s="1"/>
      <c r="E13" s="1"/>
      <c r="F13" s="1" t="s">
        <v>2</v>
      </c>
      <c r="G13" s="1" t="s">
        <v>3</v>
      </c>
      <c r="H13" s="1" t="s">
        <v>4</v>
      </c>
      <c r="I13" s="1" t="s">
        <v>1</v>
      </c>
      <c r="J13" s="1">
        <v>12</v>
      </c>
      <c r="K13" s="2" t="str">
        <f t="shared" si="0"/>
        <v>◎</v>
      </c>
      <c r="L13" s="2" t="str">
        <f t="shared" si="1"/>
        <v>●</v>
      </c>
      <c r="M13" s="2">
        <f t="shared" si="2"/>
      </c>
      <c r="N13" s="2">
        <f t="shared" si="3"/>
      </c>
      <c r="O13" s="1"/>
    </row>
    <row r="14" spans="1:15" ht="26.25" customHeight="1">
      <c r="A14" s="1"/>
      <c r="B14" s="1"/>
      <c r="C14" s="1"/>
      <c r="D14" s="1"/>
      <c r="E14" s="1"/>
      <c r="F14" s="1" t="s">
        <v>8</v>
      </c>
      <c r="G14" s="1" t="s">
        <v>9</v>
      </c>
      <c r="H14" s="1" t="s">
        <v>2</v>
      </c>
      <c r="I14" s="1" t="s">
        <v>10</v>
      </c>
      <c r="J14" s="1">
        <v>13</v>
      </c>
      <c r="K14" s="2">
        <f t="shared" si="0"/>
      </c>
      <c r="L14" s="2">
        <f t="shared" si="1"/>
      </c>
      <c r="M14" s="2" t="str">
        <f t="shared" si="2"/>
        <v>◎</v>
      </c>
      <c r="N14" s="2" t="str">
        <f t="shared" si="3"/>
        <v>○</v>
      </c>
      <c r="O14" s="1"/>
    </row>
    <row r="15" spans="1:15" ht="26.25" customHeight="1">
      <c r="A15" s="1"/>
      <c r="B15" s="1"/>
      <c r="C15" s="1"/>
      <c r="D15" s="1"/>
      <c r="E15" s="1"/>
      <c r="F15" s="1" t="s">
        <v>1</v>
      </c>
      <c r="G15" s="1" t="s">
        <v>7</v>
      </c>
      <c r="H15" s="1" t="s">
        <v>8</v>
      </c>
      <c r="I15" s="1" t="s">
        <v>15</v>
      </c>
      <c r="J15" s="1">
        <v>14</v>
      </c>
      <c r="K15" s="2">
        <f t="shared" si="0"/>
      </c>
      <c r="L15" s="2">
        <f t="shared" si="1"/>
      </c>
      <c r="M15" s="2">
        <f t="shared" si="2"/>
      </c>
      <c r="N15" s="2">
        <f t="shared" si="3"/>
      </c>
      <c r="O15" s="1"/>
    </row>
    <row r="16" spans="1:15" ht="26.25" customHeight="1">
      <c r="A16" s="1"/>
      <c r="B16" s="1"/>
      <c r="C16" s="1"/>
      <c r="D16" s="1"/>
      <c r="E16" s="1"/>
      <c r="F16" s="1" t="s">
        <v>10</v>
      </c>
      <c r="G16" s="1" t="s">
        <v>16</v>
      </c>
      <c r="H16" s="1" t="s">
        <v>1</v>
      </c>
      <c r="I16" s="1" t="s">
        <v>17</v>
      </c>
      <c r="J16" s="1">
        <v>15</v>
      </c>
      <c r="K16" s="2" t="str">
        <f t="shared" si="0"/>
        <v>○</v>
      </c>
      <c r="L16" s="2" t="str">
        <f t="shared" si="1"/>
        <v>▲</v>
      </c>
      <c r="M16" s="2">
        <f t="shared" si="2"/>
      </c>
      <c r="N16" s="2">
        <f t="shared" si="3"/>
      </c>
      <c r="O16" s="1"/>
    </row>
    <row r="17" spans="1:15" ht="26.25" customHeight="1">
      <c r="A17" s="1"/>
      <c r="B17" s="1"/>
      <c r="C17" s="1"/>
      <c r="D17" s="1"/>
      <c r="E17" s="1"/>
      <c r="F17" s="1" t="s">
        <v>15</v>
      </c>
      <c r="G17" s="1" t="s">
        <v>4</v>
      </c>
      <c r="H17" s="1" t="s">
        <v>10</v>
      </c>
      <c r="I17" s="1" t="s">
        <v>6</v>
      </c>
      <c r="J17" s="1">
        <v>16</v>
      </c>
      <c r="K17" s="2">
        <f t="shared" si="0"/>
      </c>
      <c r="L17" s="2">
        <f t="shared" si="1"/>
      </c>
      <c r="M17" s="2" t="str">
        <f t="shared" si="2"/>
        <v>○</v>
      </c>
      <c r="N17" s="2">
        <f t="shared" si="3"/>
      </c>
      <c r="O17" s="1"/>
    </row>
    <row r="18" spans="1:15" ht="26.25" customHeight="1">
      <c r="A18" s="1"/>
      <c r="B18" s="1"/>
      <c r="C18" s="1"/>
      <c r="D18" s="1"/>
      <c r="E18" s="1"/>
      <c r="F18" s="1" t="s">
        <v>17</v>
      </c>
      <c r="G18" s="1" t="s">
        <v>2</v>
      </c>
      <c r="H18" s="1" t="s">
        <v>15</v>
      </c>
      <c r="I18" s="1" t="s">
        <v>3</v>
      </c>
      <c r="J18" s="1">
        <v>17</v>
      </c>
      <c r="K18" s="2">
        <f t="shared" si="0"/>
      </c>
      <c r="L18" s="2" t="str">
        <f t="shared" si="1"/>
        <v>◎</v>
      </c>
      <c r="M18" s="2">
        <f t="shared" si="2"/>
      </c>
      <c r="N18" s="2" t="str">
        <f t="shared" si="3"/>
        <v>●</v>
      </c>
      <c r="O18" s="1"/>
    </row>
    <row r="19" spans="1:15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3"/>
      <c r="L19" s="3"/>
      <c r="M19" s="3"/>
      <c r="N19" s="3"/>
      <c r="O19" s="1"/>
    </row>
    <row r="20" spans="1:15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3"/>
      <c r="L20" s="3"/>
      <c r="M20" s="3"/>
      <c r="N20" s="3"/>
      <c r="O20" s="1"/>
    </row>
    <row r="21" spans="6:9" ht="13.5">
      <c r="F21" s="1"/>
      <c r="G21" s="1"/>
      <c r="H21" s="1"/>
      <c r="I21" s="1"/>
    </row>
    <row r="22" spans="6:9" ht="13.5">
      <c r="F22" s="1"/>
      <c r="G22" s="1"/>
      <c r="H22" s="1"/>
      <c r="I22" s="1"/>
    </row>
    <row r="23" spans="6:9" ht="13.5">
      <c r="F23" s="1"/>
      <c r="G23" s="1"/>
      <c r="H23" s="1"/>
      <c r="I23" s="1"/>
    </row>
    <row r="24" spans="6:9" ht="13.5">
      <c r="F24" s="1"/>
      <c r="G24" s="1"/>
      <c r="H24" s="1"/>
      <c r="I24" s="1"/>
    </row>
    <row r="25" spans="6:9" ht="13.5">
      <c r="F25" s="1"/>
      <c r="G25" s="1"/>
      <c r="H25" s="1"/>
      <c r="I25" s="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C1" sqref="C1"/>
    </sheetView>
  </sheetViews>
  <sheetFormatPr defaultColWidth="9.00390625" defaultRowHeight="13.5"/>
  <cols>
    <col min="2" max="5" width="3.625" style="0" customWidth="1"/>
    <col min="6" max="9" width="4.875" style="0" customWidth="1"/>
    <col min="11" max="14" width="3.25390625" style="0" customWidth="1"/>
  </cols>
  <sheetData>
    <row r="1" spans="1:15" ht="23.25" customHeight="1">
      <c r="A1" s="1" t="s">
        <v>0</v>
      </c>
      <c r="B1" s="1"/>
      <c r="C1" s="5" t="s">
        <v>148</v>
      </c>
      <c r="D1" s="1"/>
      <c r="E1" s="1"/>
      <c r="F1" s="1" t="s">
        <v>2</v>
      </c>
      <c r="G1" s="1" t="s">
        <v>3</v>
      </c>
      <c r="H1" s="1" t="s">
        <v>1</v>
      </c>
      <c r="I1" s="1" t="s">
        <v>7</v>
      </c>
      <c r="J1" s="1">
        <v>0</v>
      </c>
      <c r="K1" s="2" t="str">
        <f aca="true" t="shared" si="0" ref="K1:K18">IF(F1=$B$2,"◎",IF(F1=$C$2,"○",IF(F1=$D$2,"●",IF(F1=$E$2,"▲",""))))</f>
        <v>◎</v>
      </c>
      <c r="L1" s="2" t="str">
        <f aca="true" t="shared" si="1" ref="L1:L18">IF(G1=$B$2,"◎",IF(G1=$C$2,"○",IF(G1=$D$2,"●",IF(G1=$E$2,"▲",""))))</f>
        <v>●</v>
      </c>
      <c r="M1" s="2">
        <f aca="true" t="shared" si="2" ref="M1:M18">IF(H1=$B$2,"◎",IF(H1=$C$2,"○",IF(H1=$D$2,"●",IF(H1=$E$2,"▲",""))))</f>
      </c>
      <c r="N1" s="2">
        <f aca="true" t="shared" si="3" ref="N1:N18">IF(I1=$B$2,"◎",IF(I1=$C$2,"○",IF(I1=$D$2,"●",IF(I1=$E$2,"▲",""))))</f>
      </c>
      <c r="O1" s="1"/>
    </row>
    <row r="2" spans="1:15" ht="26.25" customHeight="1">
      <c r="A2" s="1" t="s">
        <v>5</v>
      </c>
      <c r="B2" s="4" t="str">
        <f>VLOOKUP(テナーBJ!C1,'構成音'!A:E,2,FALSE)</f>
        <v>C</v>
      </c>
      <c r="C2" s="4" t="str">
        <f>VLOOKUP(テナーBJ!C1,'構成音'!A:E,3,FALSE)</f>
        <v>E</v>
      </c>
      <c r="D2" s="4" t="str">
        <f>VLOOKUP(テナーBJ!C1,'構成音'!A:E,4,FALSE)</f>
        <v>G</v>
      </c>
      <c r="E2" s="4" t="str">
        <f>VLOOKUP(テナーBJ!C1,'構成音'!A:E,5,FALSE)</f>
        <v>B</v>
      </c>
      <c r="F2" s="1" t="s">
        <v>8</v>
      </c>
      <c r="G2" s="1" t="s">
        <v>9</v>
      </c>
      <c r="H2" s="1" t="s">
        <v>10</v>
      </c>
      <c r="I2" s="1" t="s">
        <v>16</v>
      </c>
      <c r="J2" s="1">
        <v>1</v>
      </c>
      <c r="K2" s="2">
        <f t="shared" si="0"/>
      </c>
      <c r="L2" s="2">
        <f t="shared" si="1"/>
      </c>
      <c r="M2" s="2">
        <f t="shared" si="2"/>
      </c>
      <c r="N2" s="2">
        <f t="shared" si="3"/>
      </c>
      <c r="O2" s="1"/>
    </row>
    <row r="3" spans="1:15" ht="26.25" customHeight="1">
      <c r="A3" s="1"/>
      <c r="B3" s="1" t="s">
        <v>11</v>
      </c>
      <c r="C3" s="1" t="s">
        <v>12</v>
      </c>
      <c r="D3" s="1" t="s">
        <v>13</v>
      </c>
      <c r="E3" s="1" t="s">
        <v>14</v>
      </c>
      <c r="F3" s="1" t="s">
        <v>1</v>
      </c>
      <c r="G3" s="1" t="s">
        <v>7</v>
      </c>
      <c r="H3" s="1" t="s">
        <v>15</v>
      </c>
      <c r="I3" s="1" t="s">
        <v>4</v>
      </c>
      <c r="J3" s="1">
        <v>2</v>
      </c>
      <c r="K3" s="2">
        <f t="shared" si="0"/>
      </c>
      <c r="L3" s="2">
        <f t="shared" si="1"/>
      </c>
      <c r="M3" s="2" t="str">
        <f t="shared" si="2"/>
        <v>○</v>
      </c>
      <c r="N3" s="2" t="str">
        <f t="shared" si="3"/>
        <v>▲</v>
      </c>
      <c r="O3" s="1"/>
    </row>
    <row r="4" spans="1:15" ht="26.25" customHeight="1">
      <c r="A4" s="1"/>
      <c r="B4" s="1"/>
      <c r="C4" s="1"/>
      <c r="D4" s="1"/>
      <c r="E4" s="1"/>
      <c r="F4" s="1" t="s">
        <v>10</v>
      </c>
      <c r="G4" s="1" t="s">
        <v>16</v>
      </c>
      <c r="H4" s="1" t="s">
        <v>17</v>
      </c>
      <c r="I4" s="1" t="s">
        <v>2</v>
      </c>
      <c r="J4" s="1">
        <v>3</v>
      </c>
      <c r="K4" s="2">
        <f t="shared" si="0"/>
      </c>
      <c r="L4" s="2">
        <f t="shared" si="1"/>
      </c>
      <c r="M4" s="2">
        <f t="shared" si="2"/>
      </c>
      <c r="N4" s="2" t="str">
        <f t="shared" si="3"/>
        <v>◎</v>
      </c>
      <c r="O4" s="1"/>
    </row>
    <row r="5" spans="1:15" ht="26.25" customHeight="1">
      <c r="A5" s="1"/>
      <c r="B5" s="1"/>
      <c r="C5" s="1"/>
      <c r="D5" s="1"/>
      <c r="E5" s="1"/>
      <c r="F5" s="1" t="s">
        <v>15</v>
      </c>
      <c r="G5" s="1" t="s">
        <v>4</v>
      </c>
      <c r="H5" s="1" t="s">
        <v>6</v>
      </c>
      <c r="I5" s="1" t="s">
        <v>8</v>
      </c>
      <c r="J5" s="1">
        <v>4</v>
      </c>
      <c r="K5" s="2" t="str">
        <f t="shared" si="0"/>
        <v>○</v>
      </c>
      <c r="L5" s="2" t="str">
        <f t="shared" si="1"/>
        <v>▲</v>
      </c>
      <c r="M5" s="2">
        <f t="shared" si="2"/>
      </c>
      <c r="N5" s="2">
        <f t="shared" si="3"/>
      </c>
      <c r="O5" s="1"/>
    </row>
    <row r="6" spans="1:15" ht="26.25" customHeight="1">
      <c r="A6" s="1"/>
      <c r="B6" s="1"/>
      <c r="C6" s="1"/>
      <c r="D6" s="1"/>
      <c r="E6" s="1"/>
      <c r="F6" s="1" t="s">
        <v>17</v>
      </c>
      <c r="G6" s="1" t="s">
        <v>2</v>
      </c>
      <c r="H6" s="1" t="s">
        <v>3</v>
      </c>
      <c r="I6" s="1" t="s">
        <v>1</v>
      </c>
      <c r="J6" s="1">
        <v>5</v>
      </c>
      <c r="K6" s="2">
        <f t="shared" si="0"/>
      </c>
      <c r="L6" s="2" t="str">
        <f t="shared" si="1"/>
        <v>◎</v>
      </c>
      <c r="M6" s="2" t="str">
        <f t="shared" si="2"/>
        <v>●</v>
      </c>
      <c r="N6" s="2">
        <f t="shared" si="3"/>
      </c>
      <c r="O6" s="1"/>
    </row>
    <row r="7" spans="1:15" ht="26.25" customHeight="1">
      <c r="A7" s="1"/>
      <c r="B7" s="1"/>
      <c r="C7" s="1"/>
      <c r="D7" s="1"/>
      <c r="E7" s="1"/>
      <c r="F7" s="1" t="s">
        <v>6</v>
      </c>
      <c r="G7" s="1" t="s">
        <v>8</v>
      </c>
      <c r="H7" s="1" t="s">
        <v>9</v>
      </c>
      <c r="I7" s="1" t="s">
        <v>10</v>
      </c>
      <c r="J7" s="1">
        <v>6</v>
      </c>
      <c r="K7" s="2">
        <f t="shared" si="0"/>
      </c>
      <c r="L7" s="2">
        <f t="shared" si="1"/>
      </c>
      <c r="M7" s="2">
        <f t="shared" si="2"/>
      </c>
      <c r="N7" s="2">
        <f t="shared" si="3"/>
      </c>
      <c r="O7" s="1"/>
    </row>
    <row r="8" spans="1:15" ht="26.25" customHeight="1">
      <c r="A8" s="1"/>
      <c r="B8" s="1"/>
      <c r="C8" s="1"/>
      <c r="D8" s="1"/>
      <c r="E8" s="1"/>
      <c r="F8" s="1" t="s">
        <v>3</v>
      </c>
      <c r="G8" s="1" t="s">
        <v>1</v>
      </c>
      <c r="H8" s="1" t="s">
        <v>7</v>
      </c>
      <c r="I8" s="1" t="s">
        <v>15</v>
      </c>
      <c r="J8" s="1">
        <v>7</v>
      </c>
      <c r="K8" s="2" t="str">
        <f t="shared" si="0"/>
        <v>●</v>
      </c>
      <c r="L8" s="2">
        <f t="shared" si="1"/>
      </c>
      <c r="M8" s="2">
        <f t="shared" si="2"/>
      </c>
      <c r="N8" s="2" t="str">
        <f t="shared" si="3"/>
        <v>○</v>
      </c>
      <c r="O8" s="1"/>
    </row>
    <row r="9" spans="1:15" ht="26.25" customHeight="1">
      <c r="A9" s="1"/>
      <c r="B9" s="1"/>
      <c r="C9" s="1"/>
      <c r="D9" s="1"/>
      <c r="E9" s="1"/>
      <c r="F9" s="1" t="s">
        <v>9</v>
      </c>
      <c r="G9" s="1" t="s">
        <v>10</v>
      </c>
      <c r="H9" s="1" t="s">
        <v>16</v>
      </c>
      <c r="I9" s="1" t="s">
        <v>17</v>
      </c>
      <c r="J9" s="1">
        <v>8</v>
      </c>
      <c r="K9" s="2">
        <f t="shared" si="0"/>
      </c>
      <c r="L9" s="2">
        <f t="shared" si="1"/>
      </c>
      <c r="M9" s="2">
        <f t="shared" si="2"/>
      </c>
      <c r="N9" s="2">
        <f t="shared" si="3"/>
      </c>
      <c r="O9" s="1"/>
    </row>
    <row r="10" spans="1:15" ht="26.25" customHeight="1">
      <c r="A10" s="1"/>
      <c r="B10" s="1"/>
      <c r="C10" s="1"/>
      <c r="D10" s="1"/>
      <c r="E10" s="1"/>
      <c r="F10" s="1" t="s">
        <v>7</v>
      </c>
      <c r="G10" s="1" t="s">
        <v>15</v>
      </c>
      <c r="H10" s="1" t="s">
        <v>4</v>
      </c>
      <c r="I10" s="1" t="s">
        <v>6</v>
      </c>
      <c r="J10" s="1">
        <v>9</v>
      </c>
      <c r="K10" s="2">
        <f t="shared" si="0"/>
      </c>
      <c r="L10" s="2" t="str">
        <f t="shared" si="1"/>
        <v>○</v>
      </c>
      <c r="M10" s="2" t="str">
        <f t="shared" si="2"/>
        <v>▲</v>
      </c>
      <c r="N10" s="2">
        <f t="shared" si="3"/>
      </c>
      <c r="O10" s="1"/>
    </row>
    <row r="11" spans="1:15" ht="26.25" customHeight="1">
      <c r="A11" s="1"/>
      <c r="B11" s="1"/>
      <c r="C11" s="1"/>
      <c r="D11" s="1"/>
      <c r="E11" s="1"/>
      <c r="F11" s="1" t="s">
        <v>16</v>
      </c>
      <c r="G11" s="1" t="s">
        <v>17</v>
      </c>
      <c r="H11" s="1" t="s">
        <v>2</v>
      </c>
      <c r="I11" s="1" t="s">
        <v>3</v>
      </c>
      <c r="J11" s="1">
        <v>10</v>
      </c>
      <c r="K11" s="2">
        <f t="shared" si="0"/>
      </c>
      <c r="L11" s="2">
        <f t="shared" si="1"/>
      </c>
      <c r="M11" s="2" t="str">
        <f t="shared" si="2"/>
        <v>◎</v>
      </c>
      <c r="N11" s="2" t="str">
        <f t="shared" si="3"/>
        <v>●</v>
      </c>
      <c r="O11" s="1"/>
    </row>
    <row r="12" spans="1:15" ht="26.25" customHeight="1">
      <c r="A12" s="1"/>
      <c r="B12" s="1"/>
      <c r="C12" s="1"/>
      <c r="D12" s="1"/>
      <c r="E12" s="1"/>
      <c r="F12" s="1" t="s">
        <v>4</v>
      </c>
      <c r="G12" s="1" t="s">
        <v>6</v>
      </c>
      <c r="H12" s="1" t="s">
        <v>8</v>
      </c>
      <c r="I12" s="1" t="s">
        <v>9</v>
      </c>
      <c r="J12" s="1">
        <v>11</v>
      </c>
      <c r="K12" s="2" t="str">
        <f t="shared" si="0"/>
        <v>▲</v>
      </c>
      <c r="L12" s="2">
        <f t="shared" si="1"/>
      </c>
      <c r="M12" s="2">
        <f t="shared" si="2"/>
      </c>
      <c r="N12" s="2">
        <f t="shared" si="3"/>
      </c>
      <c r="O12" s="1"/>
    </row>
    <row r="13" spans="1:15" ht="26.25" customHeight="1">
      <c r="A13" s="1"/>
      <c r="B13" s="1"/>
      <c r="C13" s="1"/>
      <c r="D13" s="1"/>
      <c r="E13" s="1"/>
      <c r="F13" s="1" t="s">
        <v>2</v>
      </c>
      <c r="G13" s="1" t="s">
        <v>3</v>
      </c>
      <c r="H13" s="1" t="s">
        <v>1</v>
      </c>
      <c r="I13" s="1" t="s">
        <v>7</v>
      </c>
      <c r="J13" s="1">
        <v>12</v>
      </c>
      <c r="K13" s="2" t="str">
        <f t="shared" si="0"/>
        <v>◎</v>
      </c>
      <c r="L13" s="2" t="str">
        <f t="shared" si="1"/>
        <v>●</v>
      </c>
      <c r="M13" s="2">
        <f t="shared" si="2"/>
      </c>
      <c r="N13" s="2">
        <f t="shared" si="3"/>
      </c>
      <c r="O13" s="1"/>
    </row>
    <row r="14" spans="1:15" ht="26.25" customHeight="1">
      <c r="A14" s="1"/>
      <c r="B14" s="1"/>
      <c r="C14" s="1"/>
      <c r="D14" s="1"/>
      <c r="E14" s="1"/>
      <c r="F14" s="1" t="s">
        <v>8</v>
      </c>
      <c r="G14" s="1" t="s">
        <v>9</v>
      </c>
      <c r="H14" s="1" t="s">
        <v>10</v>
      </c>
      <c r="I14" s="1" t="s">
        <v>16</v>
      </c>
      <c r="J14" s="1">
        <v>13</v>
      </c>
      <c r="K14" s="2">
        <f t="shared" si="0"/>
      </c>
      <c r="L14" s="2">
        <f t="shared" si="1"/>
      </c>
      <c r="M14" s="2">
        <f t="shared" si="2"/>
      </c>
      <c r="N14" s="2">
        <f t="shared" si="3"/>
      </c>
      <c r="O14" s="1"/>
    </row>
    <row r="15" spans="1:15" ht="26.25" customHeight="1">
      <c r="A15" s="1"/>
      <c r="B15" s="1"/>
      <c r="C15" s="1"/>
      <c r="D15" s="1"/>
      <c r="E15" s="1"/>
      <c r="F15" s="1" t="s">
        <v>1</v>
      </c>
      <c r="G15" s="1" t="s">
        <v>7</v>
      </c>
      <c r="H15" s="1" t="s">
        <v>15</v>
      </c>
      <c r="I15" s="1" t="s">
        <v>4</v>
      </c>
      <c r="J15" s="1">
        <v>14</v>
      </c>
      <c r="K15" s="2">
        <f t="shared" si="0"/>
      </c>
      <c r="L15" s="2">
        <f t="shared" si="1"/>
      </c>
      <c r="M15" s="2" t="str">
        <f t="shared" si="2"/>
        <v>○</v>
      </c>
      <c r="N15" s="2" t="str">
        <f t="shared" si="3"/>
        <v>▲</v>
      </c>
      <c r="O15" s="1"/>
    </row>
    <row r="16" spans="1:15" ht="26.25" customHeight="1">
      <c r="A16" s="1"/>
      <c r="B16" s="1"/>
      <c r="C16" s="1"/>
      <c r="D16" s="1"/>
      <c r="E16" s="1"/>
      <c r="F16" s="1" t="s">
        <v>10</v>
      </c>
      <c r="G16" s="1" t="s">
        <v>16</v>
      </c>
      <c r="H16" s="1" t="s">
        <v>17</v>
      </c>
      <c r="I16" s="1" t="s">
        <v>2</v>
      </c>
      <c r="J16" s="1">
        <v>15</v>
      </c>
      <c r="K16" s="2">
        <f t="shared" si="0"/>
      </c>
      <c r="L16" s="2">
        <f t="shared" si="1"/>
      </c>
      <c r="M16" s="2">
        <f t="shared" si="2"/>
      </c>
      <c r="N16" s="2" t="str">
        <f t="shared" si="3"/>
        <v>◎</v>
      </c>
      <c r="O16" s="1"/>
    </row>
    <row r="17" spans="1:15" ht="26.25" customHeight="1">
      <c r="A17" s="1"/>
      <c r="B17" s="1"/>
      <c r="C17" s="1"/>
      <c r="D17" s="1"/>
      <c r="E17" s="1"/>
      <c r="F17" s="1" t="s">
        <v>15</v>
      </c>
      <c r="G17" s="1" t="s">
        <v>4</v>
      </c>
      <c r="H17" s="1" t="s">
        <v>6</v>
      </c>
      <c r="I17" s="1" t="s">
        <v>8</v>
      </c>
      <c r="J17" s="1">
        <v>16</v>
      </c>
      <c r="K17" s="2" t="str">
        <f t="shared" si="0"/>
        <v>○</v>
      </c>
      <c r="L17" s="2" t="str">
        <f t="shared" si="1"/>
        <v>▲</v>
      </c>
      <c r="M17" s="2">
        <f t="shared" si="2"/>
      </c>
      <c r="N17" s="2">
        <f t="shared" si="3"/>
      </c>
      <c r="O17" s="1"/>
    </row>
    <row r="18" spans="1:15" ht="26.25" customHeight="1">
      <c r="A18" s="1"/>
      <c r="B18" s="1"/>
      <c r="C18" s="1"/>
      <c r="D18" s="1"/>
      <c r="E18" s="1"/>
      <c r="F18" s="1" t="s">
        <v>17</v>
      </c>
      <c r="G18" s="1" t="s">
        <v>2</v>
      </c>
      <c r="H18" s="1" t="s">
        <v>3</v>
      </c>
      <c r="I18" s="1" t="s">
        <v>1</v>
      </c>
      <c r="J18" s="1">
        <v>17</v>
      </c>
      <c r="K18" s="2">
        <f t="shared" si="0"/>
      </c>
      <c r="L18" s="2" t="str">
        <f t="shared" si="1"/>
        <v>◎</v>
      </c>
      <c r="M18" s="2" t="str">
        <f t="shared" si="2"/>
        <v>●</v>
      </c>
      <c r="N18" s="2">
        <f t="shared" si="3"/>
      </c>
      <c r="O18" s="1"/>
    </row>
    <row r="19" spans="1:15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3"/>
      <c r="L19" s="3"/>
      <c r="M19" s="3"/>
      <c r="N19" s="3"/>
      <c r="O19" s="1"/>
    </row>
    <row r="20" spans="1:15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3"/>
      <c r="L20" s="3"/>
      <c r="M20" s="3"/>
      <c r="N20" s="3"/>
      <c r="O20" s="1"/>
    </row>
    <row r="21" spans="6:9" ht="13.5">
      <c r="F21" s="1"/>
      <c r="G21" s="1"/>
      <c r="H21" s="1"/>
      <c r="I21" s="1"/>
    </row>
    <row r="22" spans="6:9" ht="13.5">
      <c r="F22" s="1"/>
      <c r="G22" s="1"/>
      <c r="H22" s="1"/>
      <c r="I22" s="1"/>
    </row>
    <row r="23" spans="6:9" ht="13.5">
      <c r="F23" s="1"/>
      <c r="G23" s="1"/>
      <c r="H23" s="1"/>
      <c r="I23" s="1"/>
    </row>
    <row r="24" spans="6:9" ht="13.5">
      <c r="F24" s="1"/>
      <c r="G24" s="1"/>
      <c r="H24" s="1"/>
      <c r="I24" s="1"/>
    </row>
    <row r="25" spans="6:9" ht="13.5">
      <c r="F25" s="1"/>
      <c r="G25" s="1"/>
      <c r="H25" s="1"/>
      <c r="I25" s="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C1" sqref="C1"/>
    </sheetView>
  </sheetViews>
  <sheetFormatPr defaultColWidth="9.00390625" defaultRowHeight="13.5"/>
  <cols>
    <col min="2" max="4" width="3.625" style="0" customWidth="1"/>
    <col min="5" max="5" width="3.25390625" style="0" customWidth="1"/>
    <col min="6" max="9" width="4.875" style="0" customWidth="1"/>
    <col min="11" max="14" width="3.25390625" style="0" customWidth="1"/>
  </cols>
  <sheetData>
    <row r="1" spans="1:15" ht="24" customHeight="1">
      <c r="A1" s="1" t="s">
        <v>0</v>
      </c>
      <c r="B1" s="1"/>
      <c r="C1" s="5" t="s">
        <v>78</v>
      </c>
      <c r="D1" s="1"/>
      <c r="E1" s="1"/>
      <c r="F1" s="1" t="s">
        <v>3</v>
      </c>
      <c r="G1" s="1" t="s">
        <v>1</v>
      </c>
      <c r="H1" s="1" t="s">
        <v>7</v>
      </c>
      <c r="I1" s="1" t="s">
        <v>15</v>
      </c>
      <c r="J1" s="1">
        <v>0</v>
      </c>
      <c r="K1" s="2" t="str">
        <f aca="true" t="shared" si="0" ref="K1:K18">IF(F1=$B$2,"◎",IF(F1=$C$2,"○",IF(F1=$D$2,"●",IF(F1=$E$2,"▲",""))))</f>
        <v>●</v>
      </c>
      <c r="L1" s="2">
        <f aca="true" t="shared" si="1" ref="L1:L18">IF(G1=$B$2,"◎",IF(G1=$C$2,"○",IF(G1=$D$2,"●",IF(G1=$E$2,"▲",""))))</f>
      </c>
      <c r="M1" s="2">
        <f aca="true" t="shared" si="2" ref="M1:M18">IF(H1=$B$2,"◎",IF(H1=$C$2,"○",IF(H1=$D$2,"●",IF(H1=$E$2,"▲",""))))</f>
      </c>
      <c r="N1" s="2">
        <f aca="true" t="shared" si="3" ref="N1:N18">IF(I1=$B$2,"◎",IF(I1=$C$2,"○",IF(I1=$D$2,"●",IF(I1=$E$2,"▲",""))))</f>
      </c>
      <c r="O1" s="1"/>
    </row>
    <row r="2" spans="1:15" ht="26.25" customHeight="1">
      <c r="A2" s="1" t="s">
        <v>5</v>
      </c>
      <c r="B2" s="4" t="str">
        <f>VLOOKUP(マンドリン!C1,'構成音'!A:E,2,FALSE)</f>
        <v>C</v>
      </c>
      <c r="C2" s="4" t="str">
        <f>VLOOKUP(マンドリン!C1,'構成音'!A:E,3,FALSE)</f>
        <v>F</v>
      </c>
      <c r="D2" s="4" t="str">
        <f>VLOOKUP(マンドリン!C1,'構成音'!A:E,4,FALSE)</f>
        <v>G</v>
      </c>
      <c r="E2" s="4">
        <f>VLOOKUP(マンドリン!C1,'構成音'!A:E,5,FALSE)</f>
        <v>0</v>
      </c>
      <c r="F2" s="1" t="s">
        <v>9</v>
      </c>
      <c r="G2" s="1" t="s">
        <v>10</v>
      </c>
      <c r="H2" s="1" t="s">
        <v>16</v>
      </c>
      <c r="I2" s="1" t="s">
        <v>17</v>
      </c>
      <c r="J2" s="1">
        <v>1</v>
      </c>
      <c r="K2" s="2">
        <f t="shared" si="0"/>
      </c>
      <c r="L2" s="2">
        <f t="shared" si="1"/>
      </c>
      <c r="M2" s="2">
        <f t="shared" si="2"/>
      </c>
      <c r="N2" s="2" t="str">
        <f t="shared" si="3"/>
        <v>○</v>
      </c>
      <c r="O2" s="1"/>
    </row>
    <row r="3" spans="1:15" ht="26.25" customHeight="1">
      <c r="A3" s="1"/>
      <c r="B3" s="1" t="s">
        <v>11</v>
      </c>
      <c r="C3" s="1" t="s">
        <v>12</v>
      </c>
      <c r="D3" s="1" t="s">
        <v>13</v>
      </c>
      <c r="E3" s="1" t="s">
        <v>14</v>
      </c>
      <c r="F3" s="1" t="s">
        <v>7</v>
      </c>
      <c r="G3" s="1" t="s">
        <v>15</v>
      </c>
      <c r="H3" s="1" t="s">
        <v>4</v>
      </c>
      <c r="I3" s="1" t="s">
        <v>6</v>
      </c>
      <c r="J3" s="1">
        <v>2</v>
      </c>
      <c r="K3" s="2">
        <f t="shared" si="0"/>
      </c>
      <c r="L3" s="2">
        <f t="shared" si="1"/>
      </c>
      <c r="M3" s="2">
        <f t="shared" si="2"/>
      </c>
      <c r="N3" s="2">
        <f t="shared" si="3"/>
      </c>
      <c r="O3" s="1"/>
    </row>
    <row r="4" spans="1:15" ht="26.25" customHeight="1">
      <c r="A4" s="1"/>
      <c r="B4" s="1"/>
      <c r="C4" s="1"/>
      <c r="D4" s="1"/>
      <c r="E4" s="1"/>
      <c r="F4" s="1" t="s">
        <v>16</v>
      </c>
      <c r="G4" s="1" t="s">
        <v>17</v>
      </c>
      <c r="H4" s="1" t="s">
        <v>2</v>
      </c>
      <c r="I4" s="1" t="s">
        <v>3</v>
      </c>
      <c r="J4" s="1">
        <v>3</v>
      </c>
      <c r="K4" s="2">
        <f t="shared" si="0"/>
      </c>
      <c r="L4" s="2" t="str">
        <f t="shared" si="1"/>
        <v>○</v>
      </c>
      <c r="M4" s="2" t="str">
        <f t="shared" si="2"/>
        <v>◎</v>
      </c>
      <c r="N4" s="2" t="str">
        <f t="shared" si="3"/>
        <v>●</v>
      </c>
      <c r="O4" s="1"/>
    </row>
    <row r="5" spans="1:15" ht="26.25" customHeight="1">
      <c r="A5" s="1"/>
      <c r="B5" s="1"/>
      <c r="C5" s="1"/>
      <c r="D5" s="1"/>
      <c r="E5" s="1"/>
      <c r="F5" s="1" t="s">
        <v>4</v>
      </c>
      <c r="G5" s="1" t="s">
        <v>6</v>
      </c>
      <c r="H5" s="1" t="s">
        <v>8</v>
      </c>
      <c r="I5" s="1" t="s">
        <v>9</v>
      </c>
      <c r="J5" s="1">
        <v>4</v>
      </c>
      <c r="K5" s="2">
        <f t="shared" si="0"/>
      </c>
      <c r="L5" s="2">
        <f t="shared" si="1"/>
      </c>
      <c r="M5" s="2">
        <f t="shared" si="2"/>
      </c>
      <c r="N5" s="2">
        <f t="shared" si="3"/>
      </c>
      <c r="O5" s="1"/>
    </row>
    <row r="6" spans="1:15" ht="26.25" customHeight="1">
      <c r="A6" s="1"/>
      <c r="B6" s="1"/>
      <c r="C6" s="1"/>
      <c r="D6" s="1"/>
      <c r="E6" s="1"/>
      <c r="F6" s="1" t="s">
        <v>2</v>
      </c>
      <c r="G6" s="1" t="s">
        <v>3</v>
      </c>
      <c r="H6" s="1" t="s">
        <v>1</v>
      </c>
      <c r="I6" s="1" t="s">
        <v>7</v>
      </c>
      <c r="J6" s="1">
        <v>5</v>
      </c>
      <c r="K6" s="2" t="str">
        <f t="shared" si="0"/>
        <v>◎</v>
      </c>
      <c r="L6" s="2" t="str">
        <f t="shared" si="1"/>
        <v>●</v>
      </c>
      <c r="M6" s="2">
        <f t="shared" si="2"/>
      </c>
      <c r="N6" s="2">
        <f t="shared" si="3"/>
      </c>
      <c r="O6" s="1"/>
    </row>
    <row r="7" spans="1:15" ht="26.25" customHeight="1">
      <c r="A7" s="1"/>
      <c r="B7" s="1"/>
      <c r="C7" s="1"/>
      <c r="D7" s="1"/>
      <c r="E7" s="1"/>
      <c r="F7" s="1" t="s">
        <v>8</v>
      </c>
      <c r="G7" s="1" t="s">
        <v>9</v>
      </c>
      <c r="H7" s="1" t="s">
        <v>10</v>
      </c>
      <c r="I7" s="1" t="s">
        <v>16</v>
      </c>
      <c r="J7" s="1">
        <v>6</v>
      </c>
      <c r="K7" s="2">
        <f t="shared" si="0"/>
      </c>
      <c r="L7" s="2">
        <f t="shared" si="1"/>
      </c>
      <c r="M7" s="2">
        <f t="shared" si="2"/>
      </c>
      <c r="N7" s="2">
        <f t="shared" si="3"/>
      </c>
      <c r="O7" s="1"/>
    </row>
    <row r="8" spans="1:15" ht="26.25" customHeight="1">
      <c r="A8" s="1"/>
      <c r="B8" s="1"/>
      <c r="C8" s="1"/>
      <c r="D8" s="1"/>
      <c r="E8" s="1"/>
      <c r="F8" s="1" t="s">
        <v>1</v>
      </c>
      <c r="G8" s="1" t="s">
        <v>7</v>
      </c>
      <c r="H8" s="1" t="s">
        <v>15</v>
      </c>
      <c r="I8" s="1" t="s">
        <v>4</v>
      </c>
      <c r="J8" s="1">
        <v>7</v>
      </c>
      <c r="K8" s="2">
        <f t="shared" si="0"/>
      </c>
      <c r="L8" s="2">
        <f t="shared" si="1"/>
      </c>
      <c r="M8" s="2">
        <f t="shared" si="2"/>
      </c>
      <c r="N8" s="2">
        <f t="shared" si="3"/>
      </c>
      <c r="O8" s="1"/>
    </row>
    <row r="9" spans="1:15" ht="26.25" customHeight="1">
      <c r="A9" s="1"/>
      <c r="B9" s="1"/>
      <c r="C9" s="1"/>
      <c r="D9" s="1"/>
      <c r="E9" s="1"/>
      <c r="F9" s="1" t="s">
        <v>10</v>
      </c>
      <c r="G9" s="1" t="s">
        <v>16</v>
      </c>
      <c r="H9" s="1" t="s">
        <v>17</v>
      </c>
      <c r="I9" s="1" t="s">
        <v>2</v>
      </c>
      <c r="J9" s="1">
        <v>8</v>
      </c>
      <c r="K9" s="2">
        <f t="shared" si="0"/>
      </c>
      <c r="L9" s="2">
        <f t="shared" si="1"/>
      </c>
      <c r="M9" s="2" t="str">
        <f t="shared" si="2"/>
        <v>○</v>
      </c>
      <c r="N9" s="2" t="str">
        <f t="shared" si="3"/>
        <v>◎</v>
      </c>
      <c r="O9" s="1"/>
    </row>
    <row r="10" spans="1:15" ht="26.25" customHeight="1">
      <c r="A10" s="1"/>
      <c r="B10" s="1"/>
      <c r="C10" s="1"/>
      <c r="D10" s="1"/>
      <c r="E10" s="1"/>
      <c r="F10" s="1" t="s">
        <v>15</v>
      </c>
      <c r="G10" s="1" t="s">
        <v>4</v>
      </c>
      <c r="H10" s="1" t="s">
        <v>6</v>
      </c>
      <c r="I10" s="1" t="s">
        <v>8</v>
      </c>
      <c r="J10" s="1">
        <v>9</v>
      </c>
      <c r="K10" s="2">
        <f t="shared" si="0"/>
      </c>
      <c r="L10" s="2">
        <f t="shared" si="1"/>
      </c>
      <c r="M10" s="2">
        <f t="shared" si="2"/>
      </c>
      <c r="N10" s="2">
        <f t="shared" si="3"/>
      </c>
      <c r="O10" s="1"/>
    </row>
    <row r="11" spans="1:15" ht="26.25" customHeight="1">
      <c r="A11" s="1"/>
      <c r="B11" s="1"/>
      <c r="C11" s="1"/>
      <c r="D11" s="1"/>
      <c r="E11" s="1"/>
      <c r="F11" s="1" t="s">
        <v>17</v>
      </c>
      <c r="G11" s="1" t="s">
        <v>2</v>
      </c>
      <c r="H11" s="1" t="s">
        <v>3</v>
      </c>
      <c r="I11" s="1" t="s">
        <v>1</v>
      </c>
      <c r="J11" s="1">
        <v>10</v>
      </c>
      <c r="K11" s="2" t="str">
        <f t="shared" si="0"/>
        <v>○</v>
      </c>
      <c r="L11" s="2" t="str">
        <f t="shared" si="1"/>
        <v>◎</v>
      </c>
      <c r="M11" s="2" t="str">
        <f t="shared" si="2"/>
        <v>●</v>
      </c>
      <c r="N11" s="2">
        <f t="shared" si="3"/>
      </c>
      <c r="O11" s="1"/>
    </row>
    <row r="12" spans="1:15" ht="26.25" customHeight="1">
      <c r="A12" s="1"/>
      <c r="B12" s="1"/>
      <c r="C12" s="1"/>
      <c r="D12" s="1"/>
      <c r="E12" s="1"/>
      <c r="F12" s="1" t="s">
        <v>6</v>
      </c>
      <c r="G12" s="1" t="s">
        <v>8</v>
      </c>
      <c r="H12" s="1" t="s">
        <v>9</v>
      </c>
      <c r="I12" s="1" t="s">
        <v>10</v>
      </c>
      <c r="J12" s="1">
        <v>11</v>
      </c>
      <c r="K12" s="2">
        <f t="shared" si="0"/>
      </c>
      <c r="L12" s="2">
        <f t="shared" si="1"/>
      </c>
      <c r="M12" s="2">
        <f t="shared" si="2"/>
      </c>
      <c r="N12" s="2">
        <f t="shared" si="3"/>
      </c>
      <c r="O12" s="1"/>
    </row>
    <row r="13" spans="1:15" ht="26.25" customHeight="1">
      <c r="A13" s="1"/>
      <c r="B13" s="1"/>
      <c r="C13" s="1"/>
      <c r="D13" s="1"/>
      <c r="E13" s="1"/>
      <c r="F13" s="1" t="s">
        <v>3</v>
      </c>
      <c r="G13" s="1" t="s">
        <v>1</v>
      </c>
      <c r="H13" s="1" t="s">
        <v>7</v>
      </c>
      <c r="I13" s="1" t="s">
        <v>15</v>
      </c>
      <c r="J13" s="1">
        <v>12</v>
      </c>
      <c r="K13" s="2" t="str">
        <f t="shared" si="0"/>
        <v>●</v>
      </c>
      <c r="L13" s="2">
        <f t="shared" si="1"/>
      </c>
      <c r="M13" s="2">
        <f t="shared" si="2"/>
      </c>
      <c r="N13" s="2">
        <f t="shared" si="3"/>
      </c>
      <c r="O13" s="1"/>
    </row>
    <row r="14" spans="1:15" ht="26.25" customHeight="1">
      <c r="A14" s="1"/>
      <c r="B14" s="1"/>
      <c r="C14" s="1"/>
      <c r="D14" s="1"/>
      <c r="E14" s="1"/>
      <c r="F14" s="1" t="s">
        <v>9</v>
      </c>
      <c r="G14" s="1" t="s">
        <v>10</v>
      </c>
      <c r="H14" s="1" t="s">
        <v>16</v>
      </c>
      <c r="I14" s="1" t="s">
        <v>17</v>
      </c>
      <c r="J14" s="1">
        <v>13</v>
      </c>
      <c r="K14" s="2">
        <f t="shared" si="0"/>
      </c>
      <c r="L14" s="2">
        <f t="shared" si="1"/>
      </c>
      <c r="M14" s="2">
        <f t="shared" si="2"/>
      </c>
      <c r="N14" s="2" t="str">
        <f t="shared" si="3"/>
        <v>○</v>
      </c>
      <c r="O14" s="1"/>
    </row>
    <row r="15" spans="1:15" ht="26.25" customHeight="1">
      <c r="A15" s="1"/>
      <c r="B15" s="1"/>
      <c r="C15" s="1"/>
      <c r="D15" s="1"/>
      <c r="E15" s="1"/>
      <c r="F15" s="1" t="s">
        <v>7</v>
      </c>
      <c r="G15" s="1" t="s">
        <v>15</v>
      </c>
      <c r="H15" s="1" t="s">
        <v>4</v>
      </c>
      <c r="I15" s="1" t="s">
        <v>6</v>
      </c>
      <c r="J15" s="1">
        <v>14</v>
      </c>
      <c r="K15" s="2">
        <f t="shared" si="0"/>
      </c>
      <c r="L15" s="2">
        <f t="shared" si="1"/>
      </c>
      <c r="M15" s="2">
        <f t="shared" si="2"/>
      </c>
      <c r="N15" s="2">
        <f t="shared" si="3"/>
      </c>
      <c r="O15" s="1"/>
    </row>
    <row r="16" spans="1:15" ht="26.25" customHeight="1">
      <c r="A16" s="1"/>
      <c r="B16" s="1"/>
      <c r="C16" s="1"/>
      <c r="D16" s="1"/>
      <c r="E16" s="1"/>
      <c r="F16" s="1" t="s">
        <v>16</v>
      </c>
      <c r="G16" s="1" t="s">
        <v>17</v>
      </c>
      <c r="H16" s="1" t="s">
        <v>2</v>
      </c>
      <c r="I16" s="1" t="s">
        <v>3</v>
      </c>
      <c r="J16" s="1">
        <v>15</v>
      </c>
      <c r="K16" s="2">
        <f t="shared" si="0"/>
      </c>
      <c r="L16" s="2" t="str">
        <f t="shared" si="1"/>
        <v>○</v>
      </c>
      <c r="M16" s="2" t="str">
        <f t="shared" si="2"/>
        <v>◎</v>
      </c>
      <c r="N16" s="2" t="str">
        <f t="shared" si="3"/>
        <v>●</v>
      </c>
      <c r="O16" s="1"/>
    </row>
    <row r="17" spans="1:15" ht="26.25" customHeight="1">
      <c r="A17" s="1"/>
      <c r="B17" s="1"/>
      <c r="C17" s="1"/>
      <c r="D17" s="1"/>
      <c r="E17" s="1"/>
      <c r="F17" s="1" t="s">
        <v>4</v>
      </c>
      <c r="G17" s="1" t="s">
        <v>6</v>
      </c>
      <c r="H17" s="1" t="s">
        <v>8</v>
      </c>
      <c r="I17" s="1" t="s">
        <v>9</v>
      </c>
      <c r="J17" s="1">
        <v>16</v>
      </c>
      <c r="K17" s="2">
        <f t="shared" si="0"/>
      </c>
      <c r="L17" s="2">
        <f t="shared" si="1"/>
      </c>
      <c r="M17" s="2">
        <f t="shared" si="2"/>
      </c>
      <c r="N17" s="2">
        <f t="shared" si="3"/>
      </c>
      <c r="O17" s="1"/>
    </row>
    <row r="18" spans="1:15" ht="26.25" customHeight="1">
      <c r="A18" s="1"/>
      <c r="B18" s="1"/>
      <c r="C18" s="1"/>
      <c r="D18" s="1"/>
      <c r="E18" s="1"/>
      <c r="F18" s="1" t="s">
        <v>2</v>
      </c>
      <c r="G18" s="1" t="s">
        <v>3</v>
      </c>
      <c r="H18" s="1" t="s">
        <v>1</v>
      </c>
      <c r="I18" s="1" t="s">
        <v>7</v>
      </c>
      <c r="J18" s="1">
        <v>17</v>
      </c>
      <c r="K18" s="2" t="str">
        <f t="shared" si="0"/>
        <v>◎</v>
      </c>
      <c r="L18" s="2" t="str">
        <f t="shared" si="1"/>
        <v>●</v>
      </c>
      <c r="M18" s="2">
        <f t="shared" si="2"/>
      </c>
      <c r="N18" s="2">
        <f t="shared" si="3"/>
      </c>
      <c r="O18" s="1"/>
    </row>
    <row r="19" spans="1:15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3"/>
      <c r="L19" s="3"/>
      <c r="M19" s="3"/>
      <c r="N19" s="3"/>
      <c r="O19" s="1"/>
    </row>
    <row r="20" spans="1:15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3"/>
      <c r="L20" s="3"/>
      <c r="M20" s="3"/>
      <c r="N20" s="3"/>
      <c r="O20" s="1"/>
    </row>
    <row r="21" spans="6:9" ht="13.5">
      <c r="F21" s="1"/>
      <c r="G21" s="1"/>
      <c r="H21" s="1"/>
      <c r="I21" s="1"/>
    </row>
    <row r="22" spans="6:9" ht="13.5">
      <c r="F22" s="1"/>
      <c r="G22" s="1"/>
      <c r="H22" s="1"/>
      <c r="I22" s="1"/>
    </row>
    <row r="23" spans="6:9" ht="13.5">
      <c r="F23" s="1"/>
      <c r="G23" s="1"/>
      <c r="H23" s="1"/>
      <c r="I23" s="1"/>
    </row>
    <row r="24" spans="6:9" ht="13.5">
      <c r="F24" s="1"/>
      <c r="G24" s="1"/>
      <c r="H24" s="1"/>
      <c r="I24" s="1"/>
    </row>
    <row r="25" spans="6:9" ht="13.5">
      <c r="F25" s="1"/>
      <c r="G25" s="1"/>
      <c r="H25" s="1"/>
      <c r="I25" s="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2"/>
  <sheetViews>
    <sheetView workbookViewId="0" topLeftCell="A1">
      <selection activeCell="G26" sqref="G26"/>
    </sheetView>
  </sheetViews>
  <sheetFormatPr defaultColWidth="9.00390625" defaultRowHeight="13.5"/>
  <cols>
    <col min="1" max="1" width="9.00390625" style="15" customWidth="1"/>
    <col min="10" max="10" width="4.875" style="54" customWidth="1"/>
  </cols>
  <sheetData>
    <row r="1" spans="1:23" ht="13.5">
      <c r="A1" s="12" t="s">
        <v>18</v>
      </c>
      <c r="B1" s="6" t="s">
        <v>18</v>
      </c>
      <c r="C1" s="6" t="s">
        <v>22</v>
      </c>
      <c r="D1" s="6" t="s">
        <v>25</v>
      </c>
      <c r="E1" s="7" t="s">
        <v>76</v>
      </c>
      <c r="R1" s="55">
        <v>9</v>
      </c>
      <c r="S1" s="55" t="s">
        <v>189</v>
      </c>
      <c r="T1" s="55" t="s">
        <v>190</v>
      </c>
      <c r="U1" s="55" t="s">
        <v>191</v>
      </c>
      <c r="V1" s="55" t="s">
        <v>192</v>
      </c>
      <c r="W1" s="55" t="s">
        <v>193</v>
      </c>
    </row>
    <row r="2" spans="1:23" ht="13.5">
      <c r="A2" s="13" t="s">
        <v>21</v>
      </c>
      <c r="B2" s="8" t="s">
        <v>21</v>
      </c>
      <c r="C2" s="8" t="s">
        <v>23</v>
      </c>
      <c r="D2" s="8" t="s">
        <v>26</v>
      </c>
      <c r="E2" s="9" t="s">
        <v>76</v>
      </c>
      <c r="Q2" s="56">
        <v>1</v>
      </c>
      <c r="R2" s="56" t="s">
        <v>194</v>
      </c>
      <c r="S2" s="56" t="s">
        <v>194</v>
      </c>
      <c r="T2" s="56" t="s">
        <v>194</v>
      </c>
      <c r="U2" s="56" t="s">
        <v>194</v>
      </c>
      <c r="V2" s="56" t="s">
        <v>194</v>
      </c>
      <c r="W2" s="56" t="s">
        <v>194</v>
      </c>
    </row>
    <row r="3" spans="1:23" ht="13.5">
      <c r="A3" s="13" t="s">
        <v>149</v>
      </c>
      <c r="B3" s="8" t="s">
        <v>19</v>
      </c>
      <c r="C3" s="8" t="s">
        <v>24</v>
      </c>
      <c r="D3" s="8" t="s">
        <v>27</v>
      </c>
      <c r="E3" s="9" t="s">
        <v>76</v>
      </c>
      <c r="Q3" s="56">
        <v>2</v>
      </c>
      <c r="R3" s="57"/>
      <c r="S3" s="58" t="s">
        <v>195</v>
      </c>
      <c r="T3" s="58"/>
      <c r="U3" s="58"/>
      <c r="V3" s="57"/>
      <c r="W3" s="58" t="s">
        <v>195</v>
      </c>
    </row>
    <row r="4" spans="1:23" ht="13.5">
      <c r="A4" s="13" t="s">
        <v>20</v>
      </c>
      <c r="B4" s="8" t="s">
        <v>20</v>
      </c>
      <c r="C4" s="8" t="s">
        <v>25</v>
      </c>
      <c r="D4" s="8" t="s">
        <v>28</v>
      </c>
      <c r="E4" s="9" t="s">
        <v>76</v>
      </c>
      <c r="Q4" s="56">
        <v>3</v>
      </c>
      <c r="R4" s="58" t="s">
        <v>195</v>
      </c>
      <c r="S4" s="58"/>
      <c r="T4" s="58"/>
      <c r="U4" s="58" t="s">
        <v>195</v>
      </c>
      <c r="V4" s="58" t="s">
        <v>195</v>
      </c>
      <c r="W4" s="58"/>
    </row>
    <row r="5" spans="1:23" ht="13.5">
      <c r="A5" s="13" t="s">
        <v>22</v>
      </c>
      <c r="B5" s="8" t="s">
        <v>22</v>
      </c>
      <c r="C5" s="8" t="s">
        <v>26</v>
      </c>
      <c r="D5" s="8" t="s">
        <v>29</v>
      </c>
      <c r="E5" s="9" t="s">
        <v>76</v>
      </c>
      <c r="Q5" s="56">
        <v>4</v>
      </c>
      <c r="R5" s="57"/>
      <c r="S5" s="58"/>
      <c r="T5" s="58" t="s">
        <v>195</v>
      </c>
      <c r="U5" s="58"/>
      <c r="V5" s="58" t="s">
        <v>196</v>
      </c>
      <c r="W5" s="58" t="s">
        <v>196</v>
      </c>
    </row>
    <row r="6" spans="1:23" ht="13.5">
      <c r="A6" s="13" t="s">
        <v>23</v>
      </c>
      <c r="B6" s="8" t="s">
        <v>23</v>
      </c>
      <c r="C6" s="8" t="s">
        <v>27</v>
      </c>
      <c r="D6" s="8" t="s">
        <v>18</v>
      </c>
      <c r="E6" s="9" t="s">
        <v>76</v>
      </c>
      <c r="Q6" s="56">
        <v>5</v>
      </c>
      <c r="R6" s="58" t="s">
        <v>196</v>
      </c>
      <c r="S6" s="58" t="s">
        <v>196</v>
      </c>
      <c r="T6" s="58" t="s">
        <v>196</v>
      </c>
      <c r="U6" s="58" t="s">
        <v>196</v>
      </c>
      <c r="V6" s="58"/>
      <c r="W6" s="58"/>
    </row>
    <row r="7" spans="1:23" ht="13.5">
      <c r="A7" s="13" t="s">
        <v>24</v>
      </c>
      <c r="B7" s="8" t="s">
        <v>24</v>
      </c>
      <c r="C7" s="8" t="s">
        <v>28</v>
      </c>
      <c r="D7" s="8" t="s">
        <v>21</v>
      </c>
      <c r="E7" s="9" t="s">
        <v>76</v>
      </c>
      <c r="Q7" s="56">
        <v>6</v>
      </c>
      <c r="R7" s="57"/>
      <c r="S7" s="58"/>
      <c r="T7" s="58"/>
      <c r="U7" s="58"/>
      <c r="V7" s="58"/>
      <c r="W7" s="58"/>
    </row>
    <row r="8" spans="1:23" ht="13.5">
      <c r="A8" s="13" t="s">
        <v>25</v>
      </c>
      <c r="B8" s="8" t="s">
        <v>25</v>
      </c>
      <c r="C8" s="8" t="s">
        <v>29</v>
      </c>
      <c r="D8" s="8" t="s">
        <v>19</v>
      </c>
      <c r="E8" s="9" t="s">
        <v>76</v>
      </c>
      <c r="Q8" s="56">
        <v>7</v>
      </c>
      <c r="R8" s="57"/>
      <c r="S8" s="58"/>
      <c r="T8" s="58"/>
      <c r="U8" s="58"/>
      <c r="V8" s="58"/>
      <c r="W8" s="58"/>
    </row>
    <row r="9" spans="1:23" ht="13.5">
      <c r="A9" s="13" t="s">
        <v>26</v>
      </c>
      <c r="B9" s="8" t="s">
        <v>26</v>
      </c>
      <c r="C9" s="8" t="s">
        <v>18</v>
      </c>
      <c r="D9" s="8" t="s">
        <v>20</v>
      </c>
      <c r="E9" s="9" t="s">
        <v>76</v>
      </c>
      <c r="Q9" s="56">
        <v>8</v>
      </c>
      <c r="R9" s="57"/>
      <c r="S9" s="58"/>
      <c r="T9" s="58"/>
      <c r="U9" s="58" t="s">
        <v>197</v>
      </c>
      <c r="V9" s="58"/>
      <c r="W9" s="58"/>
    </row>
    <row r="10" spans="1:23" ht="13.5">
      <c r="A10" s="13" t="s">
        <v>27</v>
      </c>
      <c r="B10" s="8" t="s">
        <v>27</v>
      </c>
      <c r="C10" s="8" t="s">
        <v>21</v>
      </c>
      <c r="D10" s="8" t="s">
        <v>22</v>
      </c>
      <c r="E10" s="9" t="s">
        <v>76</v>
      </c>
      <c r="Q10" s="56">
        <v>9</v>
      </c>
      <c r="R10" s="57"/>
      <c r="S10" s="58"/>
      <c r="T10" s="58"/>
      <c r="U10" s="58"/>
      <c r="V10" s="58"/>
      <c r="W10" s="58"/>
    </row>
    <row r="11" spans="1:23" ht="13.5">
      <c r="A11" s="13" t="s">
        <v>28</v>
      </c>
      <c r="B11" s="8" t="s">
        <v>28</v>
      </c>
      <c r="C11" s="8" t="s">
        <v>19</v>
      </c>
      <c r="D11" s="8" t="s">
        <v>23</v>
      </c>
      <c r="E11" s="9" t="s">
        <v>76</v>
      </c>
      <c r="Q11" s="56">
        <v>10</v>
      </c>
      <c r="R11" s="57"/>
      <c r="S11" s="58"/>
      <c r="T11" s="58"/>
      <c r="U11" s="58"/>
      <c r="V11" s="58"/>
      <c r="W11" s="58"/>
    </row>
    <row r="12" spans="1:23" ht="13.5">
      <c r="A12" s="14" t="s">
        <v>29</v>
      </c>
      <c r="B12" s="10" t="s">
        <v>29</v>
      </c>
      <c r="C12" s="10" t="s">
        <v>20</v>
      </c>
      <c r="D12" s="10" t="s">
        <v>24</v>
      </c>
      <c r="E12" s="11" t="s">
        <v>76</v>
      </c>
      <c r="Q12" s="56">
        <v>11</v>
      </c>
      <c r="R12" s="58" t="s">
        <v>198</v>
      </c>
      <c r="S12" s="58" t="s">
        <v>198</v>
      </c>
      <c r="T12" s="58" t="s">
        <v>198</v>
      </c>
      <c r="U12" s="58"/>
      <c r="V12" s="58" t="s">
        <v>199</v>
      </c>
      <c r="W12" s="58" t="s">
        <v>199</v>
      </c>
    </row>
    <row r="13" spans="1:17" ht="13.5">
      <c r="A13" s="12" t="s">
        <v>30</v>
      </c>
      <c r="B13" s="6" t="s">
        <v>18</v>
      </c>
      <c r="C13" s="6" t="s">
        <v>75</v>
      </c>
      <c r="D13" s="6" t="s">
        <v>25</v>
      </c>
      <c r="E13" s="7" t="s">
        <v>77</v>
      </c>
      <c r="Q13" s="56">
        <v>12</v>
      </c>
    </row>
    <row r="14" spans="1:5" ht="13.5">
      <c r="A14" s="13" t="s">
        <v>31</v>
      </c>
      <c r="B14" s="8" t="s">
        <v>21</v>
      </c>
      <c r="C14" s="8" t="s">
        <v>22</v>
      </c>
      <c r="D14" s="8" t="s">
        <v>26</v>
      </c>
      <c r="E14" s="9" t="s">
        <v>76</v>
      </c>
    </row>
    <row r="15" spans="1:5" ht="13.5">
      <c r="A15" s="13" t="s">
        <v>32</v>
      </c>
      <c r="B15" s="8" t="s">
        <v>19</v>
      </c>
      <c r="C15" s="8" t="s">
        <v>23</v>
      </c>
      <c r="D15" s="8" t="s">
        <v>27</v>
      </c>
      <c r="E15" s="9" t="s">
        <v>76</v>
      </c>
    </row>
    <row r="16" spans="1:5" ht="13.5">
      <c r="A16" s="13" t="s">
        <v>33</v>
      </c>
      <c r="B16" s="8" t="s">
        <v>20</v>
      </c>
      <c r="C16" s="8" t="s">
        <v>24</v>
      </c>
      <c r="D16" s="8" t="s">
        <v>28</v>
      </c>
      <c r="E16" s="9" t="s">
        <v>76</v>
      </c>
    </row>
    <row r="17" spans="1:5" ht="13.5">
      <c r="A17" s="13" t="s">
        <v>34</v>
      </c>
      <c r="B17" s="8" t="s">
        <v>22</v>
      </c>
      <c r="C17" s="8" t="s">
        <v>25</v>
      </c>
      <c r="D17" s="8" t="s">
        <v>29</v>
      </c>
      <c r="E17" s="9" t="s">
        <v>76</v>
      </c>
    </row>
    <row r="18" spans="1:5" ht="13.5">
      <c r="A18" s="13" t="s">
        <v>35</v>
      </c>
      <c r="B18" s="8" t="s">
        <v>23</v>
      </c>
      <c r="C18" s="8" t="s">
        <v>26</v>
      </c>
      <c r="D18" s="8" t="s">
        <v>18</v>
      </c>
      <c r="E18" s="9" t="s">
        <v>76</v>
      </c>
    </row>
    <row r="19" spans="1:5" ht="13.5">
      <c r="A19" s="13" t="s">
        <v>36</v>
      </c>
      <c r="B19" s="8" t="s">
        <v>24</v>
      </c>
      <c r="C19" s="8" t="s">
        <v>27</v>
      </c>
      <c r="D19" s="8" t="s">
        <v>21</v>
      </c>
      <c r="E19" s="9" t="s">
        <v>76</v>
      </c>
    </row>
    <row r="20" spans="1:5" ht="13.5">
      <c r="A20" s="13" t="s">
        <v>37</v>
      </c>
      <c r="B20" s="8" t="s">
        <v>25</v>
      </c>
      <c r="C20" s="8" t="s">
        <v>28</v>
      </c>
      <c r="D20" s="8" t="s">
        <v>19</v>
      </c>
      <c r="E20" s="9" t="s">
        <v>76</v>
      </c>
    </row>
    <row r="21" spans="1:5" ht="13.5">
      <c r="A21" s="13" t="s">
        <v>38</v>
      </c>
      <c r="B21" s="8" t="s">
        <v>26</v>
      </c>
      <c r="C21" s="8" t="s">
        <v>29</v>
      </c>
      <c r="D21" s="8" t="s">
        <v>20</v>
      </c>
      <c r="E21" s="9" t="s">
        <v>76</v>
      </c>
    </row>
    <row r="22" spans="1:5" ht="13.5">
      <c r="A22" s="13" t="s">
        <v>39</v>
      </c>
      <c r="B22" s="8" t="s">
        <v>27</v>
      </c>
      <c r="C22" s="8" t="s">
        <v>18</v>
      </c>
      <c r="D22" s="8" t="s">
        <v>22</v>
      </c>
      <c r="E22" s="9" t="s">
        <v>76</v>
      </c>
    </row>
    <row r="23" spans="1:5" ht="13.5">
      <c r="A23" s="13" t="s">
        <v>40</v>
      </c>
      <c r="B23" s="8" t="s">
        <v>28</v>
      </c>
      <c r="C23" s="8" t="s">
        <v>21</v>
      </c>
      <c r="D23" s="8" t="s">
        <v>23</v>
      </c>
      <c r="E23" s="9" t="s">
        <v>76</v>
      </c>
    </row>
    <row r="24" spans="1:5" ht="13.5">
      <c r="A24" s="14" t="s">
        <v>41</v>
      </c>
      <c r="B24" s="10" t="s">
        <v>29</v>
      </c>
      <c r="C24" s="10" t="s">
        <v>19</v>
      </c>
      <c r="D24" s="10" t="s">
        <v>24</v>
      </c>
      <c r="E24" s="11" t="s">
        <v>76</v>
      </c>
    </row>
    <row r="25" spans="1:5" ht="13.5">
      <c r="A25" s="12" t="s">
        <v>154</v>
      </c>
      <c r="B25" s="6" t="s">
        <v>18</v>
      </c>
      <c r="C25" s="6" t="s">
        <v>75</v>
      </c>
      <c r="D25" s="6" t="s">
        <v>25</v>
      </c>
      <c r="E25" s="7" t="s">
        <v>28</v>
      </c>
    </row>
    <row r="26" spans="1:5" ht="13.5">
      <c r="A26" s="13" t="s">
        <v>42</v>
      </c>
      <c r="B26" s="8" t="s">
        <v>21</v>
      </c>
      <c r="C26" s="8" t="s">
        <v>22</v>
      </c>
      <c r="D26" s="8" t="s">
        <v>26</v>
      </c>
      <c r="E26" s="9" t="s">
        <v>29</v>
      </c>
    </row>
    <row r="27" spans="1:5" ht="13.5">
      <c r="A27" s="13" t="s">
        <v>43</v>
      </c>
      <c r="B27" s="8" t="s">
        <v>19</v>
      </c>
      <c r="C27" s="8" t="s">
        <v>23</v>
      </c>
      <c r="D27" s="8" t="s">
        <v>27</v>
      </c>
      <c r="E27" s="9" t="s">
        <v>18</v>
      </c>
    </row>
    <row r="28" spans="1:5" ht="13.5">
      <c r="A28" s="13" t="s">
        <v>44</v>
      </c>
      <c r="B28" s="8" t="s">
        <v>20</v>
      </c>
      <c r="C28" s="8" t="s">
        <v>24</v>
      </c>
      <c r="D28" s="8" t="s">
        <v>28</v>
      </c>
      <c r="E28" s="9" t="s">
        <v>21</v>
      </c>
    </row>
    <row r="29" spans="1:5" ht="13.5">
      <c r="A29" s="13" t="s">
        <v>45</v>
      </c>
      <c r="B29" s="8" t="s">
        <v>22</v>
      </c>
      <c r="C29" s="8" t="s">
        <v>25</v>
      </c>
      <c r="D29" s="8" t="s">
        <v>29</v>
      </c>
      <c r="E29" s="9" t="s">
        <v>19</v>
      </c>
    </row>
    <row r="30" spans="1:5" ht="13.5">
      <c r="A30" s="13" t="s">
        <v>46</v>
      </c>
      <c r="B30" s="8" t="s">
        <v>23</v>
      </c>
      <c r="C30" s="8" t="s">
        <v>26</v>
      </c>
      <c r="D30" s="8" t="s">
        <v>18</v>
      </c>
      <c r="E30" s="9" t="s">
        <v>20</v>
      </c>
    </row>
    <row r="31" spans="1:5" ht="13.5">
      <c r="A31" s="13" t="s">
        <v>47</v>
      </c>
      <c r="B31" s="8" t="s">
        <v>24</v>
      </c>
      <c r="C31" s="8" t="s">
        <v>27</v>
      </c>
      <c r="D31" s="8" t="s">
        <v>21</v>
      </c>
      <c r="E31" s="9" t="s">
        <v>22</v>
      </c>
    </row>
    <row r="32" spans="1:5" ht="13.5">
      <c r="A32" s="13" t="s">
        <v>48</v>
      </c>
      <c r="B32" s="8" t="s">
        <v>25</v>
      </c>
      <c r="C32" s="8" t="s">
        <v>28</v>
      </c>
      <c r="D32" s="8" t="s">
        <v>19</v>
      </c>
      <c r="E32" s="9" t="s">
        <v>23</v>
      </c>
    </row>
    <row r="33" spans="1:5" ht="13.5">
      <c r="A33" s="13" t="s">
        <v>49</v>
      </c>
      <c r="B33" s="8" t="s">
        <v>26</v>
      </c>
      <c r="C33" s="8" t="s">
        <v>29</v>
      </c>
      <c r="D33" s="8" t="s">
        <v>20</v>
      </c>
      <c r="E33" s="9" t="s">
        <v>24</v>
      </c>
    </row>
    <row r="34" spans="1:5" ht="13.5">
      <c r="A34" s="13" t="s">
        <v>50</v>
      </c>
      <c r="B34" s="8" t="s">
        <v>27</v>
      </c>
      <c r="C34" s="8" t="s">
        <v>18</v>
      </c>
      <c r="D34" s="8" t="s">
        <v>22</v>
      </c>
      <c r="E34" s="9" t="s">
        <v>25</v>
      </c>
    </row>
    <row r="35" spans="1:5" ht="13.5">
      <c r="A35" s="13" t="s">
        <v>51</v>
      </c>
      <c r="B35" s="8" t="s">
        <v>28</v>
      </c>
      <c r="C35" s="8" t="s">
        <v>21</v>
      </c>
      <c r="D35" s="8" t="s">
        <v>23</v>
      </c>
      <c r="E35" s="9" t="s">
        <v>26</v>
      </c>
    </row>
    <row r="36" spans="1:5" ht="13.5">
      <c r="A36" s="14" t="s">
        <v>52</v>
      </c>
      <c r="B36" s="10" t="s">
        <v>29</v>
      </c>
      <c r="C36" s="10" t="s">
        <v>19</v>
      </c>
      <c r="D36" s="10" t="s">
        <v>24</v>
      </c>
      <c r="E36" s="11" t="s">
        <v>27</v>
      </c>
    </row>
    <row r="37" spans="1:5" ht="13.5">
      <c r="A37" s="12" t="s">
        <v>53</v>
      </c>
      <c r="B37" s="6" t="s">
        <v>18</v>
      </c>
      <c r="C37" s="6" t="s">
        <v>22</v>
      </c>
      <c r="D37" s="6" t="s">
        <v>25</v>
      </c>
      <c r="E37" s="7" t="s">
        <v>28</v>
      </c>
    </row>
    <row r="38" spans="1:5" ht="13.5">
      <c r="A38" s="13" t="s">
        <v>54</v>
      </c>
      <c r="B38" s="8" t="s">
        <v>21</v>
      </c>
      <c r="C38" s="8" t="s">
        <v>23</v>
      </c>
      <c r="D38" s="8" t="s">
        <v>26</v>
      </c>
      <c r="E38" s="9" t="s">
        <v>29</v>
      </c>
    </row>
    <row r="39" spans="1:5" ht="13.5">
      <c r="A39" s="13" t="s">
        <v>55</v>
      </c>
      <c r="B39" s="8" t="s">
        <v>19</v>
      </c>
      <c r="C39" s="8" t="s">
        <v>24</v>
      </c>
      <c r="D39" s="8" t="s">
        <v>27</v>
      </c>
      <c r="E39" s="9" t="s">
        <v>18</v>
      </c>
    </row>
    <row r="40" spans="1:5" ht="13.5">
      <c r="A40" s="13" t="s">
        <v>56</v>
      </c>
      <c r="B40" s="8" t="s">
        <v>20</v>
      </c>
      <c r="C40" s="8" t="s">
        <v>25</v>
      </c>
      <c r="D40" s="8" t="s">
        <v>28</v>
      </c>
      <c r="E40" s="9" t="s">
        <v>21</v>
      </c>
    </row>
    <row r="41" spans="1:5" ht="13.5">
      <c r="A41" s="13" t="s">
        <v>57</v>
      </c>
      <c r="B41" s="8" t="s">
        <v>22</v>
      </c>
      <c r="C41" s="8" t="s">
        <v>26</v>
      </c>
      <c r="D41" s="8" t="s">
        <v>29</v>
      </c>
      <c r="E41" s="9" t="s">
        <v>19</v>
      </c>
    </row>
    <row r="42" spans="1:5" ht="13.5">
      <c r="A42" s="13" t="s">
        <v>58</v>
      </c>
      <c r="B42" s="8" t="s">
        <v>23</v>
      </c>
      <c r="C42" s="8" t="s">
        <v>27</v>
      </c>
      <c r="D42" s="8" t="s">
        <v>18</v>
      </c>
      <c r="E42" s="9" t="s">
        <v>20</v>
      </c>
    </row>
    <row r="43" spans="1:5" ht="13.5">
      <c r="A43" s="13" t="s">
        <v>59</v>
      </c>
      <c r="B43" s="8" t="s">
        <v>24</v>
      </c>
      <c r="C43" s="8" t="s">
        <v>28</v>
      </c>
      <c r="D43" s="8" t="s">
        <v>21</v>
      </c>
      <c r="E43" s="9" t="s">
        <v>22</v>
      </c>
    </row>
    <row r="44" spans="1:5" ht="13.5">
      <c r="A44" s="13" t="s">
        <v>159</v>
      </c>
      <c r="B44" s="8" t="s">
        <v>25</v>
      </c>
      <c r="C44" s="8" t="s">
        <v>29</v>
      </c>
      <c r="D44" s="8" t="s">
        <v>19</v>
      </c>
      <c r="E44" s="9" t="s">
        <v>23</v>
      </c>
    </row>
    <row r="45" spans="1:5" ht="13.5">
      <c r="A45" s="13" t="s">
        <v>60</v>
      </c>
      <c r="B45" s="8" t="s">
        <v>26</v>
      </c>
      <c r="C45" s="8" t="s">
        <v>18</v>
      </c>
      <c r="D45" s="8" t="s">
        <v>20</v>
      </c>
      <c r="E45" s="9" t="s">
        <v>24</v>
      </c>
    </row>
    <row r="46" spans="1:5" ht="13.5">
      <c r="A46" s="13" t="s">
        <v>61</v>
      </c>
      <c r="B46" s="8" t="s">
        <v>27</v>
      </c>
      <c r="C46" s="8" t="s">
        <v>21</v>
      </c>
      <c r="D46" s="8" t="s">
        <v>22</v>
      </c>
      <c r="E46" s="9" t="s">
        <v>25</v>
      </c>
    </row>
    <row r="47" spans="1:5" ht="13.5">
      <c r="A47" s="13" t="s">
        <v>62</v>
      </c>
      <c r="B47" s="8" t="s">
        <v>28</v>
      </c>
      <c r="C47" s="8" t="s">
        <v>19</v>
      </c>
      <c r="D47" s="8" t="s">
        <v>23</v>
      </c>
      <c r="E47" s="9" t="s">
        <v>26</v>
      </c>
    </row>
    <row r="48" spans="1:5" ht="13.5">
      <c r="A48" s="14" t="s">
        <v>63</v>
      </c>
      <c r="B48" s="10" t="s">
        <v>29</v>
      </c>
      <c r="C48" s="10" t="s">
        <v>20</v>
      </c>
      <c r="D48" s="10" t="s">
        <v>24</v>
      </c>
      <c r="E48" s="11" t="s">
        <v>27</v>
      </c>
    </row>
    <row r="49" spans="1:5" ht="13.5">
      <c r="A49" s="12" t="s">
        <v>152</v>
      </c>
      <c r="B49" s="6" t="s">
        <v>18</v>
      </c>
      <c r="C49" s="6" t="s">
        <v>22</v>
      </c>
      <c r="D49" s="6" t="s">
        <v>25</v>
      </c>
      <c r="E49" s="7" t="s">
        <v>29</v>
      </c>
    </row>
    <row r="50" spans="1:5" ht="13.5">
      <c r="A50" s="13" t="s">
        <v>80</v>
      </c>
      <c r="B50" s="8" t="s">
        <v>21</v>
      </c>
      <c r="C50" s="8" t="s">
        <v>23</v>
      </c>
      <c r="D50" s="8" t="s">
        <v>26</v>
      </c>
      <c r="E50" s="9" t="s">
        <v>18</v>
      </c>
    </row>
    <row r="51" spans="1:5" ht="13.5">
      <c r="A51" s="13" t="s">
        <v>81</v>
      </c>
      <c r="B51" s="8" t="s">
        <v>19</v>
      </c>
      <c r="C51" s="8" t="s">
        <v>24</v>
      </c>
      <c r="D51" s="8" t="s">
        <v>27</v>
      </c>
      <c r="E51" s="9" t="s">
        <v>21</v>
      </c>
    </row>
    <row r="52" spans="1:5" ht="13.5">
      <c r="A52" s="13" t="s">
        <v>82</v>
      </c>
      <c r="B52" s="8" t="s">
        <v>20</v>
      </c>
      <c r="C52" s="8" t="s">
        <v>25</v>
      </c>
      <c r="D52" s="8" t="s">
        <v>28</v>
      </c>
      <c r="E52" s="9" t="s">
        <v>19</v>
      </c>
    </row>
    <row r="53" spans="1:5" ht="13.5">
      <c r="A53" s="13" t="s">
        <v>83</v>
      </c>
      <c r="B53" s="8" t="s">
        <v>22</v>
      </c>
      <c r="C53" s="8" t="s">
        <v>26</v>
      </c>
      <c r="D53" s="8" t="s">
        <v>29</v>
      </c>
      <c r="E53" s="9" t="s">
        <v>20</v>
      </c>
    </row>
    <row r="54" spans="1:5" ht="13.5">
      <c r="A54" s="13" t="s">
        <v>84</v>
      </c>
      <c r="B54" s="8" t="s">
        <v>23</v>
      </c>
      <c r="C54" s="8" t="s">
        <v>27</v>
      </c>
      <c r="D54" s="8" t="s">
        <v>18</v>
      </c>
      <c r="E54" s="9" t="s">
        <v>22</v>
      </c>
    </row>
    <row r="55" spans="1:5" ht="13.5">
      <c r="A55" s="13" t="s">
        <v>85</v>
      </c>
      <c r="B55" s="8" t="s">
        <v>24</v>
      </c>
      <c r="C55" s="8" t="s">
        <v>28</v>
      </c>
      <c r="D55" s="8" t="s">
        <v>21</v>
      </c>
      <c r="E55" s="9" t="s">
        <v>23</v>
      </c>
    </row>
    <row r="56" spans="1:5" ht="13.5">
      <c r="A56" s="13" t="s">
        <v>86</v>
      </c>
      <c r="B56" s="8" t="s">
        <v>25</v>
      </c>
      <c r="C56" s="8" t="s">
        <v>29</v>
      </c>
      <c r="D56" s="8" t="s">
        <v>19</v>
      </c>
      <c r="E56" s="9" t="s">
        <v>24</v>
      </c>
    </row>
    <row r="57" spans="1:5" ht="13.5">
      <c r="A57" s="13" t="s">
        <v>87</v>
      </c>
      <c r="B57" s="8" t="s">
        <v>26</v>
      </c>
      <c r="C57" s="8" t="s">
        <v>18</v>
      </c>
      <c r="D57" s="8" t="s">
        <v>20</v>
      </c>
      <c r="E57" s="9" t="s">
        <v>25</v>
      </c>
    </row>
    <row r="58" spans="1:5" ht="13.5">
      <c r="A58" s="13" t="s">
        <v>88</v>
      </c>
      <c r="B58" s="8" t="s">
        <v>27</v>
      </c>
      <c r="C58" s="8" t="s">
        <v>21</v>
      </c>
      <c r="D58" s="8" t="s">
        <v>22</v>
      </c>
      <c r="E58" s="9" t="s">
        <v>26</v>
      </c>
    </row>
    <row r="59" spans="1:5" ht="13.5">
      <c r="A59" s="13" t="s">
        <v>89</v>
      </c>
      <c r="B59" s="8" t="s">
        <v>28</v>
      </c>
      <c r="C59" s="8" t="s">
        <v>19</v>
      </c>
      <c r="D59" s="8" t="s">
        <v>23</v>
      </c>
      <c r="E59" s="9" t="s">
        <v>27</v>
      </c>
    </row>
    <row r="60" spans="1:5" ht="13.5">
      <c r="A60" s="14" t="s">
        <v>90</v>
      </c>
      <c r="B60" s="10" t="s">
        <v>29</v>
      </c>
      <c r="C60" s="10" t="s">
        <v>20</v>
      </c>
      <c r="D60" s="10" t="s">
        <v>24</v>
      </c>
      <c r="E60" s="11" t="s">
        <v>28</v>
      </c>
    </row>
    <row r="61" spans="1:5" ht="13.5">
      <c r="A61" s="12" t="s">
        <v>155</v>
      </c>
      <c r="B61" s="6" t="s">
        <v>18</v>
      </c>
      <c r="C61" s="6" t="s">
        <v>23</v>
      </c>
      <c r="D61" s="6" t="s">
        <v>25</v>
      </c>
      <c r="E61" s="7"/>
    </row>
    <row r="62" spans="1:5" ht="13.5">
      <c r="A62" s="13" t="s">
        <v>64</v>
      </c>
      <c r="B62" s="8" t="s">
        <v>21</v>
      </c>
      <c r="C62" s="8" t="s">
        <v>24</v>
      </c>
      <c r="D62" s="8" t="s">
        <v>26</v>
      </c>
      <c r="E62" s="9"/>
    </row>
    <row r="63" spans="1:5" ht="13.5">
      <c r="A63" s="13" t="s">
        <v>65</v>
      </c>
      <c r="B63" s="8" t="s">
        <v>19</v>
      </c>
      <c r="C63" s="8" t="s">
        <v>25</v>
      </c>
      <c r="D63" s="8" t="s">
        <v>27</v>
      </c>
      <c r="E63" s="9"/>
    </row>
    <row r="64" spans="1:5" ht="13.5">
      <c r="A64" s="13" t="s">
        <v>66</v>
      </c>
      <c r="B64" s="8" t="s">
        <v>20</v>
      </c>
      <c r="C64" s="8" t="s">
        <v>26</v>
      </c>
      <c r="D64" s="8" t="s">
        <v>28</v>
      </c>
      <c r="E64" s="9"/>
    </row>
    <row r="65" spans="1:5" ht="13.5">
      <c r="A65" s="13" t="s">
        <v>67</v>
      </c>
      <c r="B65" s="8" t="s">
        <v>22</v>
      </c>
      <c r="C65" s="8" t="s">
        <v>27</v>
      </c>
      <c r="D65" s="8" t="s">
        <v>29</v>
      </c>
      <c r="E65" s="9"/>
    </row>
    <row r="66" spans="1:5" ht="13.5">
      <c r="A66" s="13" t="s">
        <v>68</v>
      </c>
      <c r="B66" s="8" t="s">
        <v>23</v>
      </c>
      <c r="C66" s="8" t="s">
        <v>28</v>
      </c>
      <c r="D66" s="8" t="s">
        <v>18</v>
      </c>
      <c r="E66" s="9"/>
    </row>
    <row r="67" spans="1:5" ht="13.5">
      <c r="A67" s="13" t="s">
        <v>69</v>
      </c>
      <c r="B67" s="8" t="s">
        <v>24</v>
      </c>
      <c r="C67" s="8" t="s">
        <v>29</v>
      </c>
      <c r="D67" s="8" t="s">
        <v>21</v>
      </c>
      <c r="E67" s="9"/>
    </row>
    <row r="68" spans="1:5" ht="13.5">
      <c r="A68" s="13" t="s">
        <v>70</v>
      </c>
      <c r="B68" s="8" t="s">
        <v>25</v>
      </c>
      <c r="C68" s="8" t="s">
        <v>18</v>
      </c>
      <c r="D68" s="8" t="s">
        <v>19</v>
      </c>
      <c r="E68" s="9"/>
    </row>
    <row r="69" spans="1:5" ht="13.5">
      <c r="A69" s="13" t="s">
        <v>71</v>
      </c>
      <c r="B69" s="8" t="s">
        <v>26</v>
      </c>
      <c r="C69" s="8" t="s">
        <v>21</v>
      </c>
      <c r="D69" s="8" t="s">
        <v>20</v>
      </c>
      <c r="E69" s="9"/>
    </row>
    <row r="70" spans="1:5" ht="13.5">
      <c r="A70" s="13" t="s">
        <v>72</v>
      </c>
      <c r="B70" s="8" t="s">
        <v>27</v>
      </c>
      <c r="C70" s="8" t="s">
        <v>19</v>
      </c>
      <c r="D70" s="8" t="s">
        <v>22</v>
      </c>
      <c r="E70" s="9"/>
    </row>
    <row r="71" spans="1:5" ht="13.5">
      <c r="A71" s="13" t="s">
        <v>73</v>
      </c>
      <c r="B71" s="8" t="s">
        <v>28</v>
      </c>
      <c r="C71" s="8" t="s">
        <v>20</v>
      </c>
      <c r="D71" s="8" t="s">
        <v>23</v>
      </c>
      <c r="E71" s="9"/>
    </row>
    <row r="72" spans="1:5" ht="13.5">
      <c r="A72" s="14" t="s">
        <v>74</v>
      </c>
      <c r="B72" s="10" t="s">
        <v>29</v>
      </c>
      <c r="C72" s="10" t="s">
        <v>22</v>
      </c>
      <c r="D72" s="10" t="s">
        <v>24</v>
      </c>
      <c r="E72" s="11"/>
    </row>
    <row r="73" spans="1:5" ht="13.5">
      <c r="A73" s="12" t="s">
        <v>102</v>
      </c>
      <c r="B73" s="6" t="s">
        <v>18</v>
      </c>
      <c r="C73" s="6" t="s">
        <v>75</v>
      </c>
      <c r="D73" s="6" t="s">
        <v>24</v>
      </c>
      <c r="E73" s="7" t="s">
        <v>27</v>
      </c>
    </row>
    <row r="74" spans="1:5" ht="13.5">
      <c r="A74" s="13" t="s">
        <v>157</v>
      </c>
      <c r="B74" s="8" t="s">
        <v>21</v>
      </c>
      <c r="C74" s="8" t="s">
        <v>22</v>
      </c>
      <c r="D74" s="8" t="s">
        <v>25</v>
      </c>
      <c r="E74" s="9" t="s">
        <v>28</v>
      </c>
    </row>
    <row r="75" spans="1:5" ht="13.5">
      <c r="A75" s="13" t="s">
        <v>103</v>
      </c>
      <c r="B75" s="8" t="s">
        <v>19</v>
      </c>
      <c r="C75" s="8" t="s">
        <v>23</v>
      </c>
      <c r="D75" s="8" t="s">
        <v>26</v>
      </c>
      <c r="E75" s="9" t="s">
        <v>29</v>
      </c>
    </row>
    <row r="76" spans="1:5" ht="13.5">
      <c r="A76" s="13" t="s">
        <v>104</v>
      </c>
      <c r="B76" s="8" t="s">
        <v>20</v>
      </c>
      <c r="C76" s="8" t="s">
        <v>24</v>
      </c>
      <c r="D76" s="8" t="s">
        <v>27</v>
      </c>
      <c r="E76" s="9" t="s">
        <v>18</v>
      </c>
    </row>
    <row r="77" spans="1:5" ht="13.5">
      <c r="A77" s="13" t="s">
        <v>105</v>
      </c>
      <c r="B77" s="8" t="s">
        <v>22</v>
      </c>
      <c r="C77" s="8" t="s">
        <v>25</v>
      </c>
      <c r="D77" s="8" t="s">
        <v>28</v>
      </c>
      <c r="E77" s="9" t="s">
        <v>21</v>
      </c>
    </row>
    <row r="78" spans="1:5" ht="13.5">
      <c r="A78" s="13" t="s">
        <v>106</v>
      </c>
      <c r="B78" s="8" t="s">
        <v>23</v>
      </c>
      <c r="C78" s="8" t="s">
        <v>26</v>
      </c>
      <c r="D78" s="8" t="s">
        <v>29</v>
      </c>
      <c r="E78" s="9" t="s">
        <v>19</v>
      </c>
    </row>
    <row r="79" spans="1:5" ht="13.5">
      <c r="A79" s="13" t="s">
        <v>107</v>
      </c>
      <c r="B79" s="8" t="s">
        <v>24</v>
      </c>
      <c r="C79" s="8" t="s">
        <v>27</v>
      </c>
      <c r="D79" s="8" t="s">
        <v>18</v>
      </c>
      <c r="E79" s="9" t="s">
        <v>20</v>
      </c>
    </row>
    <row r="80" spans="1:5" ht="13.5">
      <c r="A80" s="13" t="s">
        <v>108</v>
      </c>
      <c r="B80" s="8" t="s">
        <v>25</v>
      </c>
      <c r="C80" s="8" t="s">
        <v>28</v>
      </c>
      <c r="D80" s="8" t="s">
        <v>21</v>
      </c>
      <c r="E80" s="9" t="s">
        <v>22</v>
      </c>
    </row>
    <row r="81" spans="1:5" ht="13.5">
      <c r="A81" s="13" t="s">
        <v>109</v>
      </c>
      <c r="B81" s="8" t="s">
        <v>26</v>
      </c>
      <c r="C81" s="8" t="s">
        <v>29</v>
      </c>
      <c r="D81" s="8" t="s">
        <v>19</v>
      </c>
      <c r="E81" s="9" t="s">
        <v>23</v>
      </c>
    </row>
    <row r="82" spans="1:5" ht="13.5">
      <c r="A82" s="13" t="s">
        <v>110</v>
      </c>
      <c r="B82" s="8" t="s">
        <v>27</v>
      </c>
      <c r="C82" s="8" t="s">
        <v>18</v>
      </c>
      <c r="D82" s="8" t="s">
        <v>20</v>
      </c>
      <c r="E82" s="9" t="s">
        <v>24</v>
      </c>
    </row>
    <row r="83" spans="1:5" ht="13.5">
      <c r="A83" s="13" t="s">
        <v>111</v>
      </c>
      <c r="B83" s="8" t="s">
        <v>28</v>
      </c>
      <c r="C83" s="8" t="s">
        <v>21</v>
      </c>
      <c r="D83" s="8" t="s">
        <v>22</v>
      </c>
      <c r="E83" s="9" t="s">
        <v>25</v>
      </c>
    </row>
    <row r="84" spans="1:5" ht="13.5">
      <c r="A84" s="14" t="s">
        <v>112</v>
      </c>
      <c r="B84" s="10" t="s">
        <v>29</v>
      </c>
      <c r="C84" s="10" t="s">
        <v>19</v>
      </c>
      <c r="D84" s="10" t="s">
        <v>23</v>
      </c>
      <c r="E84" s="11" t="s">
        <v>26</v>
      </c>
    </row>
    <row r="85" spans="1:5" ht="13.5">
      <c r="A85" s="12" t="s">
        <v>161</v>
      </c>
      <c r="B85" s="6" t="s">
        <v>18</v>
      </c>
      <c r="C85" s="6" t="s">
        <v>75</v>
      </c>
      <c r="D85" s="6" t="s">
        <v>24</v>
      </c>
      <c r="E85" s="7" t="s">
        <v>28</v>
      </c>
    </row>
    <row r="86" spans="1:5" ht="13.5">
      <c r="A86" s="13" t="s">
        <v>91</v>
      </c>
      <c r="B86" s="8" t="s">
        <v>21</v>
      </c>
      <c r="C86" s="8" t="s">
        <v>22</v>
      </c>
      <c r="D86" s="8" t="s">
        <v>25</v>
      </c>
      <c r="E86" s="9" t="s">
        <v>29</v>
      </c>
    </row>
    <row r="87" spans="1:5" ht="13.5">
      <c r="A87" s="13" t="s">
        <v>92</v>
      </c>
      <c r="B87" s="8" t="s">
        <v>19</v>
      </c>
      <c r="C87" s="8" t="s">
        <v>23</v>
      </c>
      <c r="D87" s="8" t="s">
        <v>26</v>
      </c>
      <c r="E87" s="9" t="s">
        <v>18</v>
      </c>
    </row>
    <row r="88" spans="1:5" ht="13.5">
      <c r="A88" s="13" t="s">
        <v>93</v>
      </c>
      <c r="B88" s="8" t="s">
        <v>20</v>
      </c>
      <c r="C88" s="8" t="s">
        <v>24</v>
      </c>
      <c r="D88" s="8" t="s">
        <v>27</v>
      </c>
      <c r="E88" s="9" t="s">
        <v>21</v>
      </c>
    </row>
    <row r="89" spans="1:5" ht="13.5">
      <c r="A89" s="13" t="s">
        <v>94</v>
      </c>
      <c r="B89" s="8" t="s">
        <v>22</v>
      </c>
      <c r="C89" s="8" t="s">
        <v>25</v>
      </c>
      <c r="D89" s="8" t="s">
        <v>28</v>
      </c>
      <c r="E89" s="9" t="s">
        <v>19</v>
      </c>
    </row>
    <row r="90" spans="1:5" ht="13.5">
      <c r="A90" s="13" t="s">
        <v>95</v>
      </c>
      <c r="B90" s="8" t="s">
        <v>23</v>
      </c>
      <c r="C90" s="8" t="s">
        <v>26</v>
      </c>
      <c r="D90" s="8" t="s">
        <v>29</v>
      </c>
      <c r="E90" s="9" t="s">
        <v>20</v>
      </c>
    </row>
    <row r="91" spans="1:5" ht="13.5">
      <c r="A91" s="13" t="s">
        <v>96</v>
      </c>
      <c r="B91" s="8" t="s">
        <v>24</v>
      </c>
      <c r="C91" s="8" t="s">
        <v>27</v>
      </c>
      <c r="D91" s="8" t="s">
        <v>18</v>
      </c>
      <c r="E91" s="9" t="s">
        <v>22</v>
      </c>
    </row>
    <row r="92" spans="1:5" ht="13.5">
      <c r="A92" s="13" t="s">
        <v>97</v>
      </c>
      <c r="B92" s="8" t="s">
        <v>25</v>
      </c>
      <c r="C92" s="8" t="s">
        <v>28</v>
      </c>
      <c r="D92" s="8" t="s">
        <v>21</v>
      </c>
      <c r="E92" s="9" t="s">
        <v>23</v>
      </c>
    </row>
    <row r="93" spans="1:5" ht="13.5">
      <c r="A93" s="13" t="s">
        <v>98</v>
      </c>
      <c r="B93" s="8" t="s">
        <v>26</v>
      </c>
      <c r="C93" s="8" t="s">
        <v>29</v>
      </c>
      <c r="D93" s="8" t="s">
        <v>19</v>
      </c>
      <c r="E93" s="9" t="s">
        <v>24</v>
      </c>
    </row>
    <row r="94" spans="1:5" ht="13.5">
      <c r="A94" s="13" t="s">
        <v>99</v>
      </c>
      <c r="B94" s="8" t="s">
        <v>27</v>
      </c>
      <c r="C94" s="8" t="s">
        <v>18</v>
      </c>
      <c r="D94" s="8" t="s">
        <v>20</v>
      </c>
      <c r="E94" s="9" t="s">
        <v>25</v>
      </c>
    </row>
    <row r="95" spans="1:5" ht="13.5">
      <c r="A95" s="13" t="s">
        <v>100</v>
      </c>
      <c r="B95" s="8" t="s">
        <v>28</v>
      </c>
      <c r="C95" s="8" t="s">
        <v>21</v>
      </c>
      <c r="D95" s="8" t="s">
        <v>22</v>
      </c>
      <c r="E95" s="9" t="s">
        <v>26</v>
      </c>
    </row>
    <row r="96" spans="1:5" ht="13.5">
      <c r="A96" s="14" t="s">
        <v>101</v>
      </c>
      <c r="B96" s="10" t="s">
        <v>29</v>
      </c>
      <c r="C96" s="10" t="s">
        <v>19</v>
      </c>
      <c r="D96" s="10" t="s">
        <v>23</v>
      </c>
      <c r="E96" s="11" t="s">
        <v>27</v>
      </c>
    </row>
    <row r="97" spans="1:5" ht="13.5">
      <c r="A97" s="12" t="s">
        <v>150</v>
      </c>
      <c r="B97" s="6" t="s">
        <v>18</v>
      </c>
      <c r="C97" s="6" t="s">
        <v>22</v>
      </c>
      <c r="D97" s="6" t="s">
        <v>26</v>
      </c>
      <c r="E97" s="7"/>
    </row>
    <row r="98" spans="1:5" ht="13.5">
      <c r="A98" s="13" t="s">
        <v>113</v>
      </c>
      <c r="B98" s="8" t="s">
        <v>21</v>
      </c>
      <c r="C98" s="8" t="s">
        <v>23</v>
      </c>
      <c r="D98" s="8" t="s">
        <v>27</v>
      </c>
      <c r="E98" s="9"/>
    </row>
    <row r="99" spans="1:5" ht="13.5">
      <c r="A99" s="13" t="s">
        <v>114</v>
      </c>
      <c r="B99" s="8" t="s">
        <v>19</v>
      </c>
      <c r="C99" s="8" t="s">
        <v>24</v>
      </c>
      <c r="D99" s="8" t="s">
        <v>28</v>
      </c>
      <c r="E99" s="9"/>
    </row>
    <row r="100" spans="1:5" ht="13.5">
      <c r="A100" s="13" t="s">
        <v>115</v>
      </c>
      <c r="B100" s="8" t="s">
        <v>20</v>
      </c>
      <c r="C100" s="8" t="s">
        <v>25</v>
      </c>
      <c r="D100" s="8" t="s">
        <v>29</v>
      </c>
      <c r="E100" s="9"/>
    </row>
    <row r="101" spans="1:5" ht="13.5">
      <c r="A101" s="13" t="s">
        <v>116</v>
      </c>
      <c r="B101" s="8" t="s">
        <v>22</v>
      </c>
      <c r="C101" s="8" t="s">
        <v>26</v>
      </c>
      <c r="D101" s="8" t="s">
        <v>18</v>
      </c>
      <c r="E101" s="9"/>
    </row>
    <row r="102" spans="1:5" ht="13.5">
      <c r="A102" s="13" t="s">
        <v>117</v>
      </c>
      <c r="B102" s="8" t="s">
        <v>23</v>
      </c>
      <c r="C102" s="8" t="s">
        <v>27</v>
      </c>
      <c r="D102" s="8" t="s">
        <v>21</v>
      </c>
      <c r="E102" s="9"/>
    </row>
    <row r="103" spans="1:5" ht="13.5">
      <c r="A103" s="13" t="s">
        <v>118</v>
      </c>
      <c r="B103" s="8" t="s">
        <v>24</v>
      </c>
      <c r="C103" s="8" t="s">
        <v>28</v>
      </c>
      <c r="D103" s="8" t="s">
        <v>19</v>
      </c>
      <c r="E103" s="9"/>
    </row>
    <row r="104" spans="1:5" ht="13.5">
      <c r="A104" s="13" t="s">
        <v>119</v>
      </c>
      <c r="B104" s="8" t="s">
        <v>25</v>
      </c>
      <c r="C104" s="8" t="s">
        <v>29</v>
      </c>
      <c r="D104" s="8" t="s">
        <v>20</v>
      </c>
      <c r="E104" s="9"/>
    </row>
    <row r="105" spans="1:5" ht="13.5">
      <c r="A105" s="13" t="s">
        <v>120</v>
      </c>
      <c r="B105" s="8" t="s">
        <v>26</v>
      </c>
      <c r="C105" s="8" t="s">
        <v>18</v>
      </c>
      <c r="D105" s="8" t="s">
        <v>22</v>
      </c>
      <c r="E105" s="9"/>
    </row>
    <row r="106" spans="1:5" ht="13.5">
      <c r="A106" s="13" t="s">
        <v>121</v>
      </c>
      <c r="B106" s="8" t="s">
        <v>27</v>
      </c>
      <c r="C106" s="8" t="s">
        <v>21</v>
      </c>
      <c r="D106" s="8" t="s">
        <v>23</v>
      </c>
      <c r="E106" s="9"/>
    </row>
    <row r="107" spans="1:5" ht="13.5">
      <c r="A107" s="13" t="s">
        <v>122</v>
      </c>
      <c r="B107" s="8" t="s">
        <v>28</v>
      </c>
      <c r="C107" s="8" t="s">
        <v>19</v>
      </c>
      <c r="D107" s="8" t="s">
        <v>24</v>
      </c>
      <c r="E107" s="9"/>
    </row>
    <row r="108" spans="1:5" ht="13.5">
      <c r="A108" s="14" t="s">
        <v>123</v>
      </c>
      <c r="B108" s="10" t="s">
        <v>29</v>
      </c>
      <c r="C108" s="10" t="s">
        <v>20</v>
      </c>
      <c r="D108" s="10" t="s">
        <v>25</v>
      </c>
      <c r="E108" s="11"/>
    </row>
    <row r="109" spans="1:5" ht="13.5">
      <c r="A109" s="12" t="s">
        <v>135</v>
      </c>
      <c r="B109" s="6" t="s">
        <v>18</v>
      </c>
      <c r="C109" s="6" t="s">
        <v>22</v>
      </c>
      <c r="D109" s="6" t="s">
        <v>26</v>
      </c>
      <c r="E109" s="7" t="s">
        <v>136</v>
      </c>
    </row>
    <row r="110" spans="1:5" ht="13.5">
      <c r="A110" s="13" t="s">
        <v>124</v>
      </c>
      <c r="B110" s="8" t="s">
        <v>21</v>
      </c>
      <c r="C110" s="8" t="s">
        <v>23</v>
      </c>
      <c r="D110" s="8" t="s">
        <v>27</v>
      </c>
      <c r="E110" s="9" t="s">
        <v>137</v>
      </c>
    </row>
    <row r="111" spans="1:5" ht="13.5">
      <c r="A111" s="13" t="s">
        <v>125</v>
      </c>
      <c r="B111" s="8" t="s">
        <v>19</v>
      </c>
      <c r="C111" s="8" t="s">
        <v>24</v>
      </c>
      <c r="D111" s="8" t="s">
        <v>28</v>
      </c>
      <c r="E111" s="9" t="s">
        <v>138</v>
      </c>
    </row>
    <row r="112" spans="1:5" ht="13.5">
      <c r="A112" s="13" t="s">
        <v>126</v>
      </c>
      <c r="B112" s="8" t="s">
        <v>20</v>
      </c>
      <c r="C112" s="8" t="s">
        <v>25</v>
      </c>
      <c r="D112" s="8" t="s">
        <v>29</v>
      </c>
      <c r="E112" s="9" t="s">
        <v>139</v>
      </c>
    </row>
    <row r="113" spans="1:5" ht="13.5">
      <c r="A113" s="13" t="s">
        <v>127</v>
      </c>
      <c r="B113" s="8" t="s">
        <v>22</v>
      </c>
      <c r="C113" s="8" t="s">
        <v>26</v>
      </c>
      <c r="D113" s="8" t="s">
        <v>18</v>
      </c>
      <c r="E113" s="9" t="s">
        <v>140</v>
      </c>
    </row>
    <row r="114" spans="1:5" ht="13.5">
      <c r="A114" s="13" t="s">
        <v>128</v>
      </c>
      <c r="B114" s="8" t="s">
        <v>23</v>
      </c>
      <c r="C114" s="8" t="s">
        <v>27</v>
      </c>
      <c r="D114" s="8" t="s">
        <v>21</v>
      </c>
      <c r="E114" s="9" t="s">
        <v>141</v>
      </c>
    </row>
    <row r="115" spans="1:5" ht="13.5">
      <c r="A115" s="13" t="s">
        <v>129</v>
      </c>
      <c r="B115" s="8" t="s">
        <v>24</v>
      </c>
      <c r="C115" s="8" t="s">
        <v>28</v>
      </c>
      <c r="D115" s="8" t="s">
        <v>19</v>
      </c>
      <c r="E115" s="9" t="s">
        <v>142</v>
      </c>
    </row>
    <row r="116" spans="1:5" ht="13.5">
      <c r="A116" s="13" t="s">
        <v>130</v>
      </c>
      <c r="B116" s="8" t="s">
        <v>25</v>
      </c>
      <c r="C116" s="8" t="s">
        <v>29</v>
      </c>
      <c r="D116" s="8" t="s">
        <v>20</v>
      </c>
      <c r="E116" s="9" t="s">
        <v>143</v>
      </c>
    </row>
    <row r="117" spans="1:5" ht="13.5">
      <c r="A117" s="13" t="s">
        <v>131</v>
      </c>
      <c r="B117" s="8" t="s">
        <v>26</v>
      </c>
      <c r="C117" s="8" t="s">
        <v>18</v>
      </c>
      <c r="D117" s="8" t="s">
        <v>22</v>
      </c>
      <c r="E117" s="9" t="s">
        <v>144</v>
      </c>
    </row>
    <row r="118" spans="1:5" ht="13.5">
      <c r="A118" s="13" t="s">
        <v>132</v>
      </c>
      <c r="B118" s="8" t="s">
        <v>27</v>
      </c>
      <c r="C118" s="8" t="s">
        <v>21</v>
      </c>
      <c r="D118" s="8" t="s">
        <v>23</v>
      </c>
      <c r="E118" s="9" t="s">
        <v>145</v>
      </c>
    </row>
    <row r="119" spans="1:5" ht="13.5">
      <c r="A119" s="13" t="s">
        <v>133</v>
      </c>
      <c r="B119" s="8" t="s">
        <v>28</v>
      </c>
      <c r="C119" s="8" t="s">
        <v>19</v>
      </c>
      <c r="D119" s="8" t="s">
        <v>24</v>
      </c>
      <c r="E119" s="9" t="s">
        <v>146</v>
      </c>
    </row>
    <row r="120" spans="1:5" ht="13.5">
      <c r="A120" s="14" t="s">
        <v>134</v>
      </c>
      <c r="B120" s="10" t="s">
        <v>29</v>
      </c>
      <c r="C120" s="10" t="s">
        <v>20</v>
      </c>
      <c r="D120" s="10" t="s">
        <v>25</v>
      </c>
      <c r="E120" s="11" t="s">
        <v>147</v>
      </c>
    </row>
    <row r="121" spans="1:17" ht="13.5">
      <c r="A121" s="12" t="str">
        <f aca="true" t="shared" si="0" ref="A121:A133">CONCATENATE(A1,$J$121)</f>
        <v>A9</v>
      </c>
      <c r="B121" s="6" t="str">
        <f>VLOOKUP(K121,$P$121:$Q$145,2)</f>
        <v>A</v>
      </c>
      <c r="C121" s="6" t="str">
        <f>VLOOKUP(L121,$P$121:$Q$145,2)</f>
        <v>B</v>
      </c>
      <c r="D121" s="6" t="str">
        <f>VLOOKUP(M121,$P$121:$Q$145,2)</f>
        <v>C#</v>
      </c>
      <c r="E121" s="7" t="str">
        <f>VLOOKUP(N121,$P$121:$Q$145,2)</f>
        <v>G</v>
      </c>
      <c r="I121" s="54"/>
      <c r="J121" s="54">
        <v>9</v>
      </c>
      <c r="K121">
        <v>1</v>
      </c>
      <c r="L121">
        <v>3</v>
      </c>
      <c r="M121">
        <v>5</v>
      </c>
      <c r="N121">
        <v>11</v>
      </c>
      <c r="P121" s="56">
        <v>1</v>
      </c>
      <c r="Q121" s="59" t="s">
        <v>18</v>
      </c>
    </row>
    <row r="122" spans="1:17" ht="13.5">
      <c r="A122" s="13" t="str">
        <f t="shared" si="0"/>
        <v>A#9</v>
      </c>
      <c r="B122" s="8" t="str">
        <f aca="true" t="shared" si="1" ref="B122:B131">VLOOKUP(K122,$P$121:$Q$145,2)</f>
        <v>A#</v>
      </c>
      <c r="C122" s="8" t="str">
        <f aca="true" t="shared" si="2" ref="C122:C133">VLOOKUP(L122,$P$121:$Q$145,2)</f>
        <v>C</v>
      </c>
      <c r="D122" s="8" t="str">
        <f aca="true" t="shared" si="3" ref="D122:D133">VLOOKUP(M122,$P$121:$Q$145,2)</f>
        <v>D</v>
      </c>
      <c r="E122" s="9" t="str">
        <f aca="true" t="shared" si="4" ref="E122:E133">VLOOKUP(N122,$P$121:$Q$145,2)</f>
        <v>G#</v>
      </c>
      <c r="I122" s="54"/>
      <c r="K122">
        <v>2</v>
      </c>
      <c r="L122">
        <v>4</v>
      </c>
      <c r="M122">
        <v>6</v>
      </c>
      <c r="N122">
        <v>12</v>
      </c>
      <c r="P122" s="56">
        <v>2</v>
      </c>
      <c r="Q122" s="59" t="s">
        <v>21</v>
      </c>
    </row>
    <row r="123" spans="1:17" ht="13.5">
      <c r="A123" s="13" t="str">
        <f t="shared" si="0"/>
        <v>B9</v>
      </c>
      <c r="B123" s="8" t="str">
        <f t="shared" si="1"/>
        <v>B</v>
      </c>
      <c r="C123" s="8" t="str">
        <f t="shared" si="2"/>
        <v>C#</v>
      </c>
      <c r="D123" s="8" t="str">
        <f t="shared" si="3"/>
        <v>D#</v>
      </c>
      <c r="E123" s="9" t="str">
        <f t="shared" si="4"/>
        <v>A</v>
      </c>
      <c r="I123" s="54"/>
      <c r="K123">
        <v>3</v>
      </c>
      <c r="L123">
        <v>5</v>
      </c>
      <c r="M123">
        <v>7</v>
      </c>
      <c r="N123">
        <v>13</v>
      </c>
      <c r="P123" s="56">
        <v>3</v>
      </c>
      <c r="Q123" s="59" t="s">
        <v>149</v>
      </c>
    </row>
    <row r="124" spans="1:17" ht="13.5">
      <c r="A124" s="13" t="str">
        <f t="shared" si="0"/>
        <v>C9</v>
      </c>
      <c r="B124" s="8" t="str">
        <f t="shared" si="1"/>
        <v>C</v>
      </c>
      <c r="C124" s="8" t="str">
        <f t="shared" si="2"/>
        <v>D</v>
      </c>
      <c r="D124" s="8" t="str">
        <f t="shared" si="3"/>
        <v>E</v>
      </c>
      <c r="E124" s="9" t="str">
        <f t="shared" si="4"/>
        <v>A#</v>
      </c>
      <c r="I124" s="54"/>
      <c r="K124">
        <v>4</v>
      </c>
      <c r="L124">
        <v>6</v>
      </c>
      <c r="M124">
        <v>8</v>
      </c>
      <c r="N124">
        <v>14</v>
      </c>
      <c r="P124" s="56">
        <v>4</v>
      </c>
      <c r="Q124" s="59" t="s">
        <v>20</v>
      </c>
    </row>
    <row r="125" spans="1:17" ht="13.5">
      <c r="A125" s="13" t="str">
        <f t="shared" si="0"/>
        <v>C#9</v>
      </c>
      <c r="B125" s="8" t="str">
        <f t="shared" si="1"/>
        <v>C#</v>
      </c>
      <c r="C125" s="8" t="str">
        <f t="shared" si="2"/>
        <v>D#</v>
      </c>
      <c r="D125" s="8" t="str">
        <f t="shared" si="3"/>
        <v>F</v>
      </c>
      <c r="E125" s="9" t="str">
        <f t="shared" si="4"/>
        <v>B</v>
      </c>
      <c r="I125" s="54"/>
      <c r="K125">
        <v>5</v>
      </c>
      <c r="L125">
        <v>7</v>
      </c>
      <c r="M125">
        <v>9</v>
      </c>
      <c r="N125">
        <v>15</v>
      </c>
      <c r="P125" s="56">
        <v>5</v>
      </c>
      <c r="Q125" s="59" t="s">
        <v>22</v>
      </c>
    </row>
    <row r="126" spans="1:17" ht="13.5">
      <c r="A126" s="13" t="str">
        <f t="shared" si="0"/>
        <v>D9</v>
      </c>
      <c r="B126" s="8" t="str">
        <f t="shared" si="1"/>
        <v>D</v>
      </c>
      <c r="C126" s="8" t="str">
        <f t="shared" si="2"/>
        <v>E</v>
      </c>
      <c r="D126" s="8" t="str">
        <f t="shared" si="3"/>
        <v>F#</v>
      </c>
      <c r="E126" s="9" t="str">
        <f t="shared" si="4"/>
        <v>C</v>
      </c>
      <c r="I126" s="54"/>
      <c r="K126">
        <v>6</v>
      </c>
      <c r="L126">
        <v>8</v>
      </c>
      <c r="M126">
        <v>10</v>
      </c>
      <c r="N126">
        <v>16</v>
      </c>
      <c r="P126" s="56">
        <v>6</v>
      </c>
      <c r="Q126" s="59" t="s">
        <v>23</v>
      </c>
    </row>
    <row r="127" spans="1:17" ht="13.5">
      <c r="A127" s="13" t="str">
        <f t="shared" si="0"/>
        <v>D#9</v>
      </c>
      <c r="B127" s="8" t="str">
        <f t="shared" si="1"/>
        <v>D#</v>
      </c>
      <c r="C127" s="8" t="str">
        <f t="shared" si="2"/>
        <v>F</v>
      </c>
      <c r="D127" s="8" t="str">
        <f t="shared" si="3"/>
        <v>G</v>
      </c>
      <c r="E127" s="9" t="str">
        <f t="shared" si="4"/>
        <v>C#</v>
      </c>
      <c r="K127">
        <v>7</v>
      </c>
      <c r="L127">
        <v>9</v>
      </c>
      <c r="M127">
        <v>11</v>
      </c>
      <c r="N127">
        <v>17</v>
      </c>
      <c r="P127" s="56">
        <v>7</v>
      </c>
      <c r="Q127" s="59" t="s">
        <v>24</v>
      </c>
    </row>
    <row r="128" spans="1:17" ht="13.5">
      <c r="A128" s="13" t="str">
        <f t="shared" si="0"/>
        <v>E9</v>
      </c>
      <c r="B128" s="8" t="str">
        <f t="shared" si="1"/>
        <v>E</v>
      </c>
      <c r="C128" s="8" t="str">
        <f t="shared" si="2"/>
        <v>F#</v>
      </c>
      <c r="D128" s="8" t="str">
        <f t="shared" si="3"/>
        <v>G#</v>
      </c>
      <c r="E128" s="9" t="str">
        <f t="shared" si="4"/>
        <v>D</v>
      </c>
      <c r="K128">
        <v>8</v>
      </c>
      <c r="L128">
        <v>10</v>
      </c>
      <c r="M128">
        <v>12</v>
      </c>
      <c r="N128">
        <v>18</v>
      </c>
      <c r="P128" s="56">
        <v>8</v>
      </c>
      <c r="Q128" s="59" t="s">
        <v>25</v>
      </c>
    </row>
    <row r="129" spans="1:17" ht="13.5">
      <c r="A129" s="13" t="str">
        <f t="shared" si="0"/>
        <v>F9</v>
      </c>
      <c r="B129" s="8" t="str">
        <f t="shared" si="1"/>
        <v>F</v>
      </c>
      <c r="C129" s="8" t="str">
        <f t="shared" si="2"/>
        <v>G</v>
      </c>
      <c r="D129" s="8" t="str">
        <f t="shared" si="3"/>
        <v>A</v>
      </c>
      <c r="E129" s="9" t="str">
        <f t="shared" si="4"/>
        <v>D#</v>
      </c>
      <c r="K129">
        <v>9</v>
      </c>
      <c r="L129">
        <v>11</v>
      </c>
      <c r="M129">
        <v>13</v>
      </c>
      <c r="N129">
        <v>19</v>
      </c>
      <c r="P129" s="56">
        <v>9</v>
      </c>
      <c r="Q129" s="59" t="s">
        <v>26</v>
      </c>
    </row>
    <row r="130" spans="1:17" ht="13.5">
      <c r="A130" s="13" t="str">
        <f t="shared" si="0"/>
        <v>F#9</v>
      </c>
      <c r="B130" s="8" t="str">
        <f t="shared" si="1"/>
        <v>F#</v>
      </c>
      <c r="C130" s="8" t="str">
        <f t="shared" si="2"/>
        <v>G#</v>
      </c>
      <c r="D130" s="8" t="str">
        <f t="shared" si="3"/>
        <v>A#</v>
      </c>
      <c r="E130" s="9" t="str">
        <f t="shared" si="4"/>
        <v>E</v>
      </c>
      <c r="K130">
        <v>10</v>
      </c>
      <c r="L130">
        <v>12</v>
      </c>
      <c r="M130">
        <v>14</v>
      </c>
      <c r="N130">
        <v>20</v>
      </c>
      <c r="P130" s="56">
        <v>10</v>
      </c>
      <c r="Q130" s="59" t="s">
        <v>27</v>
      </c>
    </row>
    <row r="131" spans="1:17" ht="13.5">
      <c r="A131" s="13" t="str">
        <f t="shared" si="0"/>
        <v>G9</v>
      </c>
      <c r="B131" s="8" t="str">
        <f t="shared" si="1"/>
        <v>G</v>
      </c>
      <c r="C131" s="8" t="str">
        <f t="shared" si="2"/>
        <v>A</v>
      </c>
      <c r="D131" s="8" t="str">
        <f t="shared" si="3"/>
        <v>B</v>
      </c>
      <c r="E131" s="9" t="str">
        <f t="shared" si="4"/>
        <v>F</v>
      </c>
      <c r="K131">
        <v>11</v>
      </c>
      <c r="L131">
        <v>13</v>
      </c>
      <c r="M131">
        <v>15</v>
      </c>
      <c r="N131">
        <v>21</v>
      </c>
      <c r="P131" s="56">
        <v>11</v>
      </c>
      <c r="Q131" s="59" t="s">
        <v>28</v>
      </c>
    </row>
    <row r="132" spans="1:17" ht="13.5">
      <c r="A132" s="14" t="str">
        <f t="shared" si="0"/>
        <v>G#9</v>
      </c>
      <c r="B132" s="10" t="str">
        <f>VLOOKUP(K132,$P$121:$Q$145,2)</f>
        <v>G#</v>
      </c>
      <c r="C132" s="10" t="str">
        <f t="shared" si="2"/>
        <v>A#</v>
      </c>
      <c r="D132" s="10" t="str">
        <f t="shared" si="3"/>
        <v>C</v>
      </c>
      <c r="E132" s="11" t="str">
        <f t="shared" si="4"/>
        <v>F#</v>
      </c>
      <c r="K132">
        <v>12</v>
      </c>
      <c r="L132">
        <v>14</v>
      </c>
      <c r="M132">
        <v>16</v>
      </c>
      <c r="N132">
        <v>22</v>
      </c>
      <c r="P132" s="56">
        <v>12</v>
      </c>
      <c r="Q132" s="59" t="s">
        <v>29</v>
      </c>
    </row>
    <row r="133" spans="1:17" ht="13.5">
      <c r="A133" s="12" t="str">
        <f t="shared" si="0"/>
        <v>Am9</v>
      </c>
      <c r="B133" s="6" t="str">
        <f>VLOOKUP(K133,$P$121:$Q$145,2)</f>
        <v>A</v>
      </c>
      <c r="C133" s="6" t="str">
        <f t="shared" si="2"/>
        <v>C</v>
      </c>
      <c r="D133" s="6" t="str">
        <f t="shared" si="3"/>
        <v>C#</v>
      </c>
      <c r="E133" s="7" t="str">
        <f t="shared" si="4"/>
        <v>G</v>
      </c>
      <c r="J133" s="54" t="s">
        <v>184</v>
      </c>
      <c r="K133">
        <v>1</v>
      </c>
      <c r="L133">
        <v>4</v>
      </c>
      <c r="M133">
        <v>5</v>
      </c>
      <c r="N133">
        <v>11</v>
      </c>
      <c r="P133" s="56">
        <v>13</v>
      </c>
      <c r="Q133" s="59" t="s">
        <v>18</v>
      </c>
    </row>
    <row r="134" spans="1:17" ht="13.5">
      <c r="A134" s="13" t="str">
        <f aca="true" t="shared" si="5" ref="A134:A144">CONCATENATE(A2,$J$133)</f>
        <v>A##9</v>
      </c>
      <c r="B134" s="8" t="str">
        <f aca="true" t="shared" si="6" ref="B134:B144">VLOOKUP(K134,$P$121:$Q$145,2)</f>
        <v>A#</v>
      </c>
      <c r="C134" s="8" t="str">
        <f aca="true" t="shared" si="7" ref="C134:C145">VLOOKUP(L134,$P$121:$Q$145,2)</f>
        <v>C#</v>
      </c>
      <c r="D134" s="8" t="str">
        <f aca="true" t="shared" si="8" ref="D134:D145">VLOOKUP(M134,$P$121:$Q$145,2)</f>
        <v>D</v>
      </c>
      <c r="E134" s="9" t="str">
        <f aca="true" t="shared" si="9" ref="E134:E145">VLOOKUP(N134,$P$121:$Q$145,2)</f>
        <v>G#</v>
      </c>
      <c r="K134">
        <v>2</v>
      </c>
      <c r="L134">
        <v>5</v>
      </c>
      <c r="M134">
        <v>6</v>
      </c>
      <c r="N134">
        <v>12</v>
      </c>
      <c r="P134" s="56">
        <v>14</v>
      </c>
      <c r="Q134" s="59" t="s">
        <v>21</v>
      </c>
    </row>
    <row r="135" spans="1:17" ht="13.5">
      <c r="A135" s="13" t="str">
        <f t="shared" si="5"/>
        <v>B#9</v>
      </c>
      <c r="B135" s="8" t="str">
        <f t="shared" si="6"/>
        <v>B</v>
      </c>
      <c r="C135" s="8" t="str">
        <f t="shared" si="7"/>
        <v>D</v>
      </c>
      <c r="D135" s="8" t="str">
        <f t="shared" si="8"/>
        <v>D#</v>
      </c>
      <c r="E135" s="9" t="str">
        <f t="shared" si="9"/>
        <v>A</v>
      </c>
      <c r="K135">
        <v>3</v>
      </c>
      <c r="L135">
        <v>6</v>
      </c>
      <c r="M135">
        <v>7</v>
      </c>
      <c r="N135">
        <v>13</v>
      </c>
      <c r="P135" s="56">
        <v>15</v>
      </c>
      <c r="Q135" s="59" t="s">
        <v>149</v>
      </c>
    </row>
    <row r="136" spans="1:17" ht="13.5">
      <c r="A136" s="13" t="str">
        <f t="shared" si="5"/>
        <v>C#9</v>
      </c>
      <c r="B136" s="8" t="str">
        <f t="shared" si="6"/>
        <v>C</v>
      </c>
      <c r="C136" s="8" t="str">
        <f t="shared" si="7"/>
        <v>D#</v>
      </c>
      <c r="D136" s="8" t="str">
        <f t="shared" si="8"/>
        <v>E</v>
      </c>
      <c r="E136" s="9" t="str">
        <f t="shared" si="9"/>
        <v>A#</v>
      </c>
      <c r="K136">
        <v>4</v>
      </c>
      <c r="L136">
        <v>7</v>
      </c>
      <c r="M136">
        <v>8</v>
      </c>
      <c r="N136">
        <v>14</v>
      </c>
      <c r="P136" s="56">
        <v>16</v>
      </c>
      <c r="Q136" s="59" t="s">
        <v>20</v>
      </c>
    </row>
    <row r="137" spans="1:17" ht="13.5">
      <c r="A137" s="13" t="str">
        <f t="shared" si="5"/>
        <v>C##9</v>
      </c>
      <c r="B137" s="8" t="str">
        <f t="shared" si="6"/>
        <v>C#</v>
      </c>
      <c r="C137" s="8" t="str">
        <f t="shared" si="7"/>
        <v>E</v>
      </c>
      <c r="D137" s="8" t="str">
        <f t="shared" si="8"/>
        <v>F</v>
      </c>
      <c r="E137" s="9" t="str">
        <f t="shared" si="9"/>
        <v>B</v>
      </c>
      <c r="K137">
        <v>5</v>
      </c>
      <c r="L137">
        <v>8</v>
      </c>
      <c r="M137">
        <v>9</v>
      </c>
      <c r="N137">
        <v>15</v>
      </c>
      <c r="P137" s="56">
        <v>17</v>
      </c>
      <c r="Q137" s="59" t="s">
        <v>22</v>
      </c>
    </row>
    <row r="138" spans="1:17" ht="13.5">
      <c r="A138" s="13" t="str">
        <f t="shared" si="5"/>
        <v>D#9</v>
      </c>
      <c r="B138" s="8" t="str">
        <f t="shared" si="6"/>
        <v>D</v>
      </c>
      <c r="C138" s="8" t="str">
        <f t="shared" si="7"/>
        <v>F</v>
      </c>
      <c r="D138" s="8" t="str">
        <f t="shared" si="8"/>
        <v>F#</v>
      </c>
      <c r="E138" s="9" t="str">
        <f t="shared" si="9"/>
        <v>C</v>
      </c>
      <c r="K138">
        <v>6</v>
      </c>
      <c r="L138">
        <v>9</v>
      </c>
      <c r="M138">
        <v>10</v>
      </c>
      <c r="N138">
        <v>16</v>
      </c>
      <c r="P138" s="56">
        <v>18</v>
      </c>
      <c r="Q138" s="59" t="s">
        <v>23</v>
      </c>
    </row>
    <row r="139" spans="1:17" ht="13.5">
      <c r="A139" s="13" t="str">
        <f t="shared" si="5"/>
        <v>D##9</v>
      </c>
      <c r="B139" s="8" t="str">
        <f t="shared" si="6"/>
        <v>D#</v>
      </c>
      <c r="C139" s="8" t="str">
        <f t="shared" si="7"/>
        <v>F#</v>
      </c>
      <c r="D139" s="8" t="str">
        <f t="shared" si="8"/>
        <v>G</v>
      </c>
      <c r="E139" s="9" t="str">
        <f t="shared" si="9"/>
        <v>C#</v>
      </c>
      <c r="K139">
        <v>7</v>
      </c>
      <c r="L139">
        <v>10</v>
      </c>
      <c r="M139">
        <v>11</v>
      </c>
      <c r="N139">
        <v>17</v>
      </c>
      <c r="P139" s="56">
        <v>19</v>
      </c>
      <c r="Q139" s="59" t="s">
        <v>24</v>
      </c>
    </row>
    <row r="140" spans="1:17" ht="13.5">
      <c r="A140" s="13" t="str">
        <f t="shared" si="5"/>
        <v>E#9</v>
      </c>
      <c r="B140" s="8" t="str">
        <f t="shared" si="6"/>
        <v>E</v>
      </c>
      <c r="C140" s="8" t="str">
        <f t="shared" si="7"/>
        <v>G</v>
      </c>
      <c r="D140" s="8" t="str">
        <f t="shared" si="8"/>
        <v>G#</v>
      </c>
      <c r="E140" s="9" t="str">
        <f t="shared" si="9"/>
        <v>D</v>
      </c>
      <c r="K140">
        <v>8</v>
      </c>
      <c r="L140">
        <v>11</v>
      </c>
      <c r="M140">
        <v>12</v>
      </c>
      <c r="N140">
        <v>18</v>
      </c>
      <c r="P140" s="56">
        <v>20</v>
      </c>
      <c r="Q140" s="59" t="s">
        <v>25</v>
      </c>
    </row>
    <row r="141" spans="1:17" ht="13.5">
      <c r="A141" s="13" t="str">
        <f t="shared" si="5"/>
        <v>F#9</v>
      </c>
      <c r="B141" s="8" t="str">
        <f t="shared" si="6"/>
        <v>F</v>
      </c>
      <c r="C141" s="8" t="str">
        <f t="shared" si="7"/>
        <v>G#</v>
      </c>
      <c r="D141" s="8" t="str">
        <f t="shared" si="8"/>
        <v>A</v>
      </c>
      <c r="E141" s="9" t="str">
        <f t="shared" si="9"/>
        <v>D#</v>
      </c>
      <c r="K141">
        <v>9</v>
      </c>
      <c r="L141">
        <v>12</v>
      </c>
      <c r="M141">
        <v>13</v>
      </c>
      <c r="N141">
        <v>19</v>
      </c>
      <c r="P141" s="56">
        <v>21</v>
      </c>
      <c r="Q141" s="59" t="s">
        <v>26</v>
      </c>
    </row>
    <row r="142" spans="1:17" ht="13.5">
      <c r="A142" s="13" t="str">
        <f t="shared" si="5"/>
        <v>F##9</v>
      </c>
      <c r="B142" s="8" t="str">
        <f t="shared" si="6"/>
        <v>F#</v>
      </c>
      <c r="C142" s="8" t="str">
        <f t="shared" si="7"/>
        <v>A</v>
      </c>
      <c r="D142" s="8" t="str">
        <f t="shared" si="8"/>
        <v>A#</v>
      </c>
      <c r="E142" s="9" t="str">
        <f t="shared" si="9"/>
        <v>E</v>
      </c>
      <c r="K142">
        <v>10</v>
      </c>
      <c r="L142">
        <v>13</v>
      </c>
      <c r="M142">
        <v>14</v>
      </c>
      <c r="N142">
        <v>20</v>
      </c>
      <c r="P142" s="56">
        <v>22</v>
      </c>
      <c r="Q142" s="59" t="s">
        <v>27</v>
      </c>
    </row>
    <row r="143" spans="1:17" ht="13.5">
      <c r="A143" s="13" t="str">
        <f t="shared" si="5"/>
        <v>G#9</v>
      </c>
      <c r="B143" s="8" t="str">
        <f t="shared" si="6"/>
        <v>G</v>
      </c>
      <c r="C143" s="8" t="str">
        <f t="shared" si="7"/>
        <v>A#</v>
      </c>
      <c r="D143" s="8" t="str">
        <f t="shared" si="8"/>
        <v>B</v>
      </c>
      <c r="E143" s="9" t="str">
        <f t="shared" si="9"/>
        <v>F</v>
      </c>
      <c r="K143">
        <v>11</v>
      </c>
      <c r="L143">
        <v>14</v>
      </c>
      <c r="M143">
        <v>15</v>
      </c>
      <c r="N143">
        <v>21</v>
      </c>
      <c r="P143" s="56">
        <v>23</v>
      </c>
      <c r="Q143" s="59" t="s">
        <v>28</v>
      </c>
    </row>
    <row r="144" spans="1:17" ht="13.5">
      <c r="A144" s="14" t="str">
        <f t="shared" si="5"/>
        <v>G##9</v>
      </c>
      <c r="B144" s="10" t="str">
        <f t="shared" si="6"/>
        <v>G#</v>
      </c>
      <c r="C144" s="10" t="str">
        <f t="shared" si="7"/>
        <v>B</v>
      </c>
      <c r="D144" s="10" t="str">
        <f t="shared" si="8"/>
        <v>C</v>
      </c>
      <c r="E144" s="11" t="str">
        <f t="shared" si="9"/>
        <v>F#</v>
      </c>
      <c r="K144">
        <v>12</v>
      </c>
      <c r="L144">
        <v>15</v>
      </c>
      <c r="M144">
        <v>16</v>
      </c>
      <c r="N144">
        <v>22</v>
      </c>
      <c r="P144" s="56">
        <v>24</v>
      </c>
      <c r="Q144" s="59" t="s">
        <v>29</v>
      </c>
    </row>
    <row r="145" spans="1:14" ht="13.5">
      <c r="A145" s="12" t="str">
        <f aca="true" t="shared" si="10" ref="A145:A156">CONCATENATE(A1,$J$145)</f>
        <v>A♭9</v>
      </c>
      <c r="B145" s="6" t="str">
        <f>VLOOKUP(K145,$P$121:$Q$145,2)</f>
        <v>A</v>
      </c>
      <c r="C145" s="6" t="str">
        <f t="shared" si="7"/>
        <v>A#</v>
      </c>
      <c r="D145" s="6" t="str">
        <f t="shared" si="8"/>
        <v>C#</v>
      </c>
      <c r="E145" s="7" t="str">
        <f t="shared" si="9"/>
        <v>G</v>
      </c>
      <c r="J145" s="54" t="s">
        <v>186</v>
      </c>
      <c r="K145">
        <v>1</v>
      </c>
      <c r="L145">
        <v>2</v>
      </c>
      <c r="M145">
        <v>5</v>
      </c>
      <c r="N145">
        <v>11</v>
      </c>
    </row>
    <row r="146" spans="1:14" ht="13.5">
      <c r="A146" s="13" t="str">
        <f t="shared" si="10"/>
        <v>A#♭9</v>
      </c>
      <c r="B146" s="8" t="str">
        <f aca="true" t="shared" si="11" ref="B146:B156">VLOOKUP(K146,$P$121:$Q$145,2)</f>
        <v>A#</v>
      </c>
      <c r="C146" s="8" t="str">
        <f aca="true" t="shared" si="12" ref="C146:C192">VLOOKUP(L146,$P$121:$Q$145,2)</f>
        <v>B</v>
      </c>
      <c r="D146" s="8" t="str">
        <f aca="true" t="shared" si="13" ref="D146:D192">VLOOKUP(M146,$P$121:$Q$145,2)</f>
        <v>D</v>
      </c>
      <c r="E146" s="9" t="str">
        <f aca="true" t="shared" si="14" ref="E146:E192">VLOOKUP(N146,$P$121:$Q$145,2)</f>
        <v>G#</v>
      </c>
      <c r="K146">
        <v>2</v>
      </c>
      <c r="L146">
        <v>3</v>
      </c>
      <c r="M146">
        <v>6</v>
      </c>
      <c r="N146">
        <v>12</v>
      </c>
    </row>
    <row r="147" spans="1:14" ht="13.5">
      <c r="A147" s="13" t="str">
        <f t="shared" si="10"/>
        <v>B♭9</v>
      </c>
      <c r="B147" s="8" t="str">
        <f t="shared" si="11"/>
        <v>B</v>
      </c>
      <c r="C147" s="8" t="str">
        <f t="shared" si="12"/>
        <v>C</v>
      </c>
      <c r="D147" s="8" t="str">
        <f t="shared" si="13"/>
        <v>D#</v>
      </c>
      <c r="E147" s="9" t="str">
        <f t="shared" si="14"/>
        <v>A</v>
      </c>
      <c r="K147">
        <v>3</v>
      </c>
      <c r="L147">
        <v>4</v>
      </c>
      <c r="M147">
        <v>7</v>
      </c>
      <c r="N147">
        <v>13</v>
      </c>
    </row>
    <row r="148" spans="1:14" ht="13.5">
      <c r="A148" s="13" t="str">
        <f t="shared" si="10"/>
        <v>C♭9</v>
      </c>
      <c r="B148" s="8" t="str">
        <f t="shared" si="11"/>
        <v>C</v>
      </c>
      <c r="C148" s="8" t="str">
        <f t="shared" si="12"/>
        <v>C#</v>
      </c>
      <c r="D148" s="8" t="str">
        <f t="shared" si="13"/>
        <v>E</v>
      </c>
      <c r="E148" s="9" t="str">
        <f t="shared" si="14"/>
        <v>A#</v>
      </c>
      <c r="K148">
        <v>4</v>
      </c>
      <c r="L148">
        <v>5</v>
      </c>
      <c r="M148">
        <v>8</v>
      </c>
      <c r="N148">
        <v>14</v>
      </c>
    </row>
    <row r="149" spans="1:14" ht="13.5">
      <c r="A149" s="13" t="str">
        <f t="shared" si="10"/>
        <v>C#♭9</v>
      </c>
      <c r="B149" s="8" t="str">
        <f t="shared" si="11"/>
        <v>C#</v>
      </c>
      <c r="C149" s="8" t="str">
        <f t="shared" si="12"/>
        <v>D</v>
      </c>
      <c r="D149" s="8" t="str">
        <f t="shared" si="13"/>
        <v>F</v>
      </c>
      <c r="E149" s="9" t="str">
        <f t="shared" si="14"/>
        <v>B</v>
      </c>
      <c r="K149">
        <v>5</v>
      </c>
      <c r="L149">
        <v>6</v>
      </c>
      <c r="M149">
        <v>9</v>
      </c>
      <c r="N149">
        <v>15</v>
      </c>
    </row>
    <row r="150" spans="1:14" ht="13.5">
      <c r="A150" s="13" t="str">
        <f t="shared" si="10"/>
        <v>D♭9</v>
      </c>
      <c r="B150" s="8" t="str">
        <f t="shared" si="11"/>
        <v>D</v>
      </c>
      <c r="C150" s="8" t="str">
        <f t="shared" si="12"/>
        <v>D#</v>
      </c>
      <c r="D150" s="8" t="str">
        <f t="shared" si="13"/>
        <v>F#</v>
      </c>
      <c r="E150" s="9" t="str">
        <f t="shared" si="14"/>
        <v>C</v>
      </c>
      <c r="K150">
        <v>6</v>
      </c>
      <c r="L150">
        <v>7</v>
      </c>
      <c r="M150">
        <v>10</v>
      </c>
      <c r="N150">
        <v>16</v>
      </c>
    </row>
    <row r="151" spans="1:14" ht="13.5">
      <c r="A151" s="13" t="str">
        <f t="shared" si="10"/>
        <v>D#♭9</v>
      </c>
      <c r="B151" s="8" t="str">
        <f t="shared" si="11"/>
        <v>D#</v>
      </c>
      <c r="C151" s="8" t="str">
        <f t="shared" si="12"/>
        <v>E</v>
      </c>
      <c r="D151" s="8" t="str">
        <f t="shared" si="13"/>
        <v>G</v>
      </c>
      <c r="E151" s="9" t="str">
        <f t="shared" si="14"/>
        <v>C#</v>
      </c>
      <c r="K151">
        <v>7</v>
      </c>
      <c r="L151">
        <v>8</v>
      </c>
      <c r="M151">
        <v>11</v>
      </c>
      <c r="N151">
        <v>17</v>
      </c>
    </row>
    <row r="152" spans="1:14" ht="13.5">
      <c r="A152" s="13" t="str">
        <f t="shared" si="10"/>
        <v>E♭9</v>
      </c>
      <c r="B152" s="8" t="str">
        <f t="shared" si="11"/>
        <v>E</v>
      </c>
      <c r="C152" s="8" t="str">
        <f t="shared" si="12"/>
        <v>F</v>
      </c>
      <c r="D152" s="8" t="str">
        <f t="shared" si="13"/>
        <v>G#</v>
      </c>
      <c r="E152" s="9" t="str">
        <f t="shared" si="14"/>
        <v>D</v>
      </c>
      <c r="K152">
        <v>8</v>
      </c>
      <c r="L152">
        <v>9</v>
      </c>
      <c r="M152">
        <v>12</v>
      </c>
      <c r="N152">
        <v>18</v>
      </c>
    </row>
    <row r="153" spans="1:14" ht="13.5">
      <c r="A153" s="13" t="str">
        <f t="shared" si="10"/>
        <v>F♭9</v>
      </c>
      <c r="B153" s="8" t="str">
        <f t="shared" si="11"/>
        <v>F</v>
      </c>
      <c r="C153" s="8" t="str">
        <f t="shared" si="12"/>
        <v>F#</v>
      </c>
      <c r="D153" s="8" t="str">
        <f t="shared" si="13"/>
        <v>A</v>
      </c>
      <c r="E153" s="9" t="str">
        <f t="shared" si="14"/>
        <v>D#</v>
      </c>
      <c r="K153">
        <v>9</v>
      </c>
      <c r="L153">
        <v>10</v>
      </c>
      <c r="M153">
        <v>13</v>
      </c>
      <c r="N153">
        <v>19</v>
      </c>
    </row>
    <row r="154" spans="1:14" ht="13.5">
      <c r="A154" s="13" t="str">
        <f t="shared" si="10"/>
        <v>F#♭9</v>
      </c>
      <c r="B154" s="8" t="str">
        <f t="shared" si="11"/>
        <v>F#</v>
      </c>
      <c r="C154" s="8" t="str">
        <f t="shared" si="12"/>
        <v>G</v>
      </c>
      <c r="D154" s="8" t="str">
        <f t="shared" si="13"/>
        <v>A#</v>
      </c>
      <c r="E154" s="9" t="str">
        <f t="shared" si="14"/>
        <v>E</v>
      </c>
      <c r="K154">
        <v>10</v>
      </c>
      <c r="L154">
        <v>11</v>
      </c>
      <c r="M154">
        <v>14</v>
      </c>
      <c r="N154">
        <v>20</v>
      </c>
    </row>
    <row r="155" spans="1:14" ht="13.5">
      <c r="A155" s="13" t="str">
        <f t="shared" si="10"/>
        <v>G♭9</v>
      </c>
      <c r="B155" s="8" t="str">
        <f t="shared" si="11"/>
        <v>G</v>
      </c>
      <c r="C155" s="8" t="str">
        <f t="shared" si="12"/>
        <v>G#</v>
      </c>
      <c r="D155" s="8" t="str">
        <f t="shared" si="13"/>
        <v>B</v>
      </c>
      <c r="E155" s="9" t="str">
        <f t="shared" si="14"/>
        <v>F</v>
      </c>
      <c r="K155">
        <v>11</v>
      </c>
      <c r="L155">
        <v>12</v>
      </c>
      <c r="M155">
        <v>15</v>
      </c>
      <c r="N155">
        <v>21</v>
      </c>
    </row>
    <row r="156" spans="1:14" ht="13.5">
      <c r="A156" s="14" t="str">
        <f t="shared" si="10"/>
        <v>G#♭9</v>
      </c>
      <c r="B156" s="10" t="str">
        <f t="shared" si="11"/>
        <v>G#</v>
      </c>
      <c r="C156" s="10" t="str">
        <f t="shared" si="12"/>
        <v>A</v>
      </c>
      <c r="D156" s="10" t="str">
        <f t="shared" si="13"/>
        <v>C</v>
      </c>
      <c r="E156" s="11" t="str">
        <f t="shared" si="14"/>
        <v>F#</v>
      </c>
      <c r="K156">
        <v>12</v>
      </c>
      <c r="L156">
        <v>13</v>
      </c>
      <c r="M156">
        <v>16</v>
      </c>
      <c r="N156">
        <v>22</v>
      </c>
    </row>
    <row r="157" spans="1:14" ht="13.5">
      <c r="A157" s="12" t="str">
        <f aca="true" t="shared" si="15" ref="A157:A168">CONCATENATE(A1,$J$157)</f>
        <v>Am9</v>
      </c>
      <c r="B157" s="6" t="str">
        <f>VLOOKUP(K157,$P$121:$Q$145,2)</f>
        <v>A</v>
      </c>
      <c r="C157" s="6" t="str">
        <f t="shared" si="12"/>
        <v>B</v>
      </c>
      <c r="D157" s="6" t="str">
        <f t="shared" si="13"/>
        <v>C</v>
      </c>
      <c r="E157" s="7" t="str">
        <f t="shared" si="14"/>
        <v>G</v>
      </c>
      <c r="J157" s="54" t="s">
        <v>185</v>
      </c>
      <c r="K157">
        <v>1</v>
      </c>
      <c r="L157">
        <v>3</v>
      </c>
      <c r="M157">
        <v>4</v>
      </c>
      <c r="N157">
        <v>11</v>
      </c>
    </row>
    <row r="158" spans="1:14" ht="13.5">
      <c r="A158" s="13" t="str">
        <f t="shared" si="15"/>
        <v>A#m9</v>
      </c>
      <c r="B158" s="8" t="str">
        <f aca="true" t="shared" si="16" ref="B158:B168">VLOOKUP(K158,$P$121:$Q$145,2)</f>
        <v>A#</v>
      </c>
      <c r="C158" s="8" t="str">
        <f t="shared" si="12"/>
        <v>C</v>
      </c>
      <c r="D158" s="8" t="str">
        <f t="shared" si="13"/>
        <v>C#</v>
      </c>
      <c r="E158" s="9" t="str">
        <f t="shared" si="14"/>
        <v>G#</v>
      </c>
      <c r="K158">
        <v>2</v>
      </c>
      <c r="L158">
        <v>4</v>
      </c>
      <c r="M158">
        <v>5</v>
      </c>
      <c r="N158">
        <v>12</v>
      </c>
    </row>
    <row r="159" spans="1:14" ht="13.5">
      <c r="A159" s="13" t="str">
        <f t="shared" si="15"/>
        <v>Bm9</v>
      </c>
      <c r="B159" s="8" t="str">
        <f t="shared" si="16"/>
        <v>B</v>
      </c>
      <c r="C159" s="8" t="str">
        <f t="shared" si="12"/>
        <v>C#</v>
      </c>
      <c r="D159" s="8" t="str">
        <f t="shared" si="13"/>
        <v>D</v>
      </c>
      <c r="E159" s="9" t="str">
        <f t="shared" si="14"/>
        <v>A</v>
      </c>
      <c r="K159">
        <v>3</v>
      </c>
      <c r="L159">
        <v>5</v>
      </c>
      <c r="M159">
        <v>6</v>
      </c>
      <c r="N159">
        <v>13</v>
      </c>
    </row>
    <row r="160" spans="1:14" ht="13.5">
      <c r="A160" s="13" t="str">
        <f t="shared" si="15"/>
        <v>Cm9</v>
      </c>
      <c r="B160" s="8" t="str">
        <f t="shared" si="16"/>
        <v>C</v>
      </c>
      <c r="C160" s="8" t="str">
        <f t="shared" si="12"/>
        <v>D</v>
      </c>
      <c r="D160" s="8" t="str">
        <f t="shared" si="13"/>
        <v>D#</v>
      </c>
      <c r="E160" s="9" t="str">
        <f t="shared" si="14"/>
        <v>A#</v>
      </c>
      <c r="K160">
        <v>4</v>
      </c>
      <c r="L160">
        <v>6</v>
      </c>
      <c r="M160">
        <v>7</v>
      </c>
      <c r="N160">
        <v>14</v>
      </c>
    </row>
    <row r="161" spans="1:14" ht="13.5">
      <c r="A161" s="13" t="str">
        <f t="shared" si="15"/>
        <v>C#m9</v>
      </c>
      <c r="B161" s="8" t="str">
        <f t="shared" si="16"/>
        <v>C#</v>
      </c>
      <c r="C161" s="8" t="str">
        <f t="shared" si="12"/>
        <v>D#</v>
      </c>
      <c r="D161" s="8" t="str">
        <f t="shared" si="13"/>
        <v>E</v>
      </c>
      <c r="E161" s="9" t="str">
        <f t="shared" si="14"/>
        <v>B</v>
      </c>
      <c r="K161">
        <v>5</v>
      </c>
      <c r="L161">
        <v>7</v>
      </c>
      <c r="M161">
        <v>8</v>
      </c>
      <c r="N161">
        <v>15</v>
      </c>
    </row>
    <row r="162" spans="1:14" ht="13.5">
      <c r="A162" s="13" t="str">
        <f t="shared" si="15"/>
        <v>Dm9</v>
      </c>
      <c r="B162" s="8" t="str">
        <f t="shared" si="16"/>
        <v>D</v>
      </c>
      <c r="C162" s="8" t="str">
        <f t="shared" si="12"/>
        <v>E</v>
      </c>
      <c r="D162" s="8" t="str">
        <f t="shared" si="13"/>
        <v>F</v>
      </c>
      <c r="E162" s="9" t="str">
        <f t="shared" si="14"/>
        <v>C</v>
      </c>
      <c r="K162">
        <v>6</v>
      </c>
      <c r="L162">
        <v>8</v>
      </c>
      <c r="M162">
        <v>9</v>
      </c>
      <c r="N162">
        <v>16</v>
      </c>
    </row>
    <row r="163" spans="1:14" ht="13.5">
      <c r="A163" s="13" t="str">
        <f t="shared" si="15"/>
        <v>D#m9</v>
      </c>
      <c r="B163" s="8" t="str">
        <f t="shared" si="16"/>
        <v>D#</v>
      </c>
      <c r="C163" s="8" t="str">
        <f t="shared" si="12"/>
        <v>F</v>
      </c>
      <c r="D163" s="8" t="str">
        <f t="shared" si="13"/>
        <v>F#</v>
      </c>
      <c r="E163" s="9" t="str">
        <f t="shared" si="14"/>
        <v>C#</v>
      </c>
      <c r="K163">
        <v>7</v>
      </c>
      <c r="L163">
        <v>9</v>
      </c>
      <c r="M163">
        <v>10</v>
      </c>
      <c r="N163">
        <v>17</v>
      </c>
    </row>
    <row r="164" spans="1:14" ht="13.5">
      <c r="A164" s="13" t="str">
        <f t="shared" si="15"/>
        <v>Em9</v>
      </c>
      <c r="B164" s="8" t="str">
        <f t="shared" si="16"/>
        <v>E</v>
      </c>
      <c r="C164" s="8" t="str">
        <f t="shared" si="12"/>
        <v>F#</v>
      </c>
      <c r="D164" s="8" t="str">
        <f t="shared" si="13"/>
        <v>G</v>
      </c>
      <c r="E164" s="9" t="str">
        <f t="shared" si="14"/>
        <v>D</v>
      </c>
      <c r="K164">
        <v>8</v>
      </c>
      <c r="L164">
        <v>10</v>
      </c>
      <c r="M164">
        <v>11</v>
      </c>
      <c r="N164">
        <v>18</v>
      </c>
    </row>
    <row r="165" spans="1:14" ht="13.5">
      <c r="A165" s="13" t="str">
        <f t="shared" si="15"/>
        <v>Fm9</v>
      </c>
      <c r="B165" s="8" t="str">
        <f t="shared" si="16"/>
        <v>F</v>
      </c>
      <c r="C165" s="8" t="str">
        <f t="shared" si="12"/>
        <v>G</v>
      </c>
      <c r="D165" s="8" t="str">
        <f t="shared" si="13"/>
        <v>G#</v>
      </c>
      <c r="E165" s="9" t="str">
        <f t="shared" si="14"/>
        <v>D#</v>
      </c>
      <c r="K165">
        <v>9</v>
      </c>
      <c r="L165">
        <v>11</v>
      </c>
      <c r="M165">
        <v>12</v>
      </c>
      <c r="N165">
        <v>19</v>
      </c>
    </row>
    <row r="166" spans="1:14" ht="13.5">
      <c r="A166" s="13" t="str">
        <f t="shared" si="15"/>
        <v>F#m9</v>
      </c>
      <c r="B166" s="8" t="str">
        <f t="shared" si="16"/>
        <v>F#</v>
      </c>
      <c r="C166" s="8" t="str">
        <f t="shared" si="12"/>
        <v>G#</v>
      </c>
      <c r="D166" s="8" t="str">
        <f t="shared" si="13"/>
        <v>A</v>
      </c>
      <c r="E166" s="9" t="str">
        <f t="shared" si="14"/>
        <v>E</v>
      </c>
      <c r="K166">
        <v>10</v>
      </c>
      <c r="L166">
        <v>12</v>
      </c>
      <c r="M166">
        <v>13</v>
      </c>
      <c r="N166">
        <v>20</v>
      </c>
    </row>
    <row r="167" spans="1:14" ht="13.5">
      <c r="A167" s="13" t="str">
        <f t="shared" si="15"/>
        <v>Gm9</v>
      </c>
      <c r="B167" s="8" t="str">
        <f t="shared" si="16"/>
        <v>G</v>
      </c>
      <c r="C167" s="8" t="str">
        <f t="shared" si="12"/>
        <v>A</v>
      </c>
      <c r="D167" s="8" t="str">
        <f t="shared" si="13"/>
        <v>A#</v>
      </c>
      <c r="E167" s="9" t="str">
        <f t="shared" si="14"/>
        <v>F</v>
      </c>
      <c r="K167">
        <v>11</v>
      </c>
      <c r="L167">
        <v>13</v>
      </c>
      <c r="M167">
        <v>14</v>
      </c>
      <c r="N167">
        <v>21</v>
      </c>
    </row>
    <row r="168" spans="1:14" ht="13.5">
      <c r="A168" s="14" t="str">
        <f t="shared" si="15"/>
        <v>G#m9</v>
      </c>
      <c r="B168" s="10" t="str">
        <f t="shared" si="16"/>
        <v>G#</v>
      </c>
      <c r="C168" s="10" t="str">
        <f t="shared" si="12"/>
        <v>A#</v>
      </c>
      <c r="D168" s="10" t="str">
        <f t="shared" si="13"/>
        <v>B</v>
      </c>
      <c r="E168" s="11" t="str">
        <f t="shared" si="14"/>
        <v>F#</v>
      </c>
      <c r="K168">
        <v>12</v>
      </c>
      <c r="L168">
        <v>14</v>
      </c>
      <c r="M168">
        <v>15</v>
      </c>
      <c r="N168">
        <v>22</v>
      </c>
    </row>
    <row r="169" spans="1:14" ht="13.5">
      <c r="A169" s="12" t="str">
        <f aca="true" t="shared" si="17" ref="A169:A180">CONCATENATE(A1,$J$169)</f>
        <v>Am♭9</v>
      </c>
      <c r="B169" s="6" t="str">
        <f>VLOOKUP(K169,$P$121:$Q$145,2)</f>
        <v>A</v>
      </c>
      <c r="C169" s="6" t="str">
        <f t="shared" si="12"/>
        <v>A#</v>
      </c>
      <c r="D169" s="6" t="str">
        <f t="shared" si="13"/>
        <v>C</v>
      </c>
      <c r="E169" s="7" t="str">
        <f t="shared" si="14"/>
        <v>G</v>
      </c>
      <c r="H169" s="55"/>
      <c r="I169" s="55"/>
      <c r="J169" s="54" t="s">
        <v>187</v>
      </c>
      <c r="K169">
        <v>1</v>
      </c>
      <c r="L169">
        <v>2</v>
      </c>
      <c r="M169">
        <v>4</v>
      </c>
      <c r="N169">
        <v>11</v>
      </c>
    </row>
    <row r="170" spans="1:14" ht="13.5">
      <c r="A170" s="13" t="str">
        <f t="shared" si="17"/>
        <v>A#m♭9</v>
      </c>
      <c r="B170" s="8" t="str">
        <f aca="true" t="shared" si="18" ref="B170:B180">VLOOKUP(K170,$P$121:$Q$145,2)</f>
        <v>A#</v>
      </c>
      <c r="C170" s="8" t="str">
        <f t="shared" si="12"/>
        <v>B</v>
      </c>
      <c r="D170" s="8" t="str">
        <f t="shared" si="13"/>
        <v>D</v>
      </c>
      <c r="E170" s="9" t="str">
        <f t="shared" si="14"/>
        <v>G#</v>
      </c>
      <c r="F170" s="56"/>
      <c r="G170" s="56"/>
      <c r="H170" s="56"/>
      <c r="I170" s="56"/>
      <c r="K170">
        <v>2</v>
      </c>
      <c r="L170">
        <v>3</v>
      </c>
      <c r="M170">
        <v>6</v>
      </c>
      <c r="N170">
        <v>12</v>
      </c>
    </row>
    <row r="171" spans="1:14" ht="13.5">
      <c r="A171" s="13" t="str">
        <f t="shared" si="17"/>
        <v>Bm♭9</v>
      </c>
      <c r="B171" s="8" t="str">
        <f t="shared" si="18"/>
        <v>B</v>
      </c>
      <c r="C171" s="8" t="str">
        <f t="shared" si="12"/>
        <v>C</v>
      </c>
      <c r="D171" s="8" t="str">
        <f t="shared" si="13"/>
        <v>D#</v>
      </c>
      <c r="E171" s="9" t="str">
        <f t="shared" si="14"/>
        <v>A</v>
      </c>
      <c r="F171" s="56"/>
      <c r="G171" s="56"/>
      <c r="H171" s="57"/>
      <c r="I171" s="58"/>
      <c r="K171">
        <v>3</v>
      </c>
      <c r="L171">
        <v>4</v>
      </c>
      <c r="M171">
        <v>7</v>
      </c>
      <c r="N171">
        <v>13</v>
      </c>
    </row>
    <row r="172" spans="1:14" ht="13.5">
      <c r="A172" s="13" t="str">
        <f t="shared" si="17"/>
        <v>Cm♭9</v>
      </c>
      <c r="B172" s="8" t="str">
        <f t="shared" si="18"/>
        <v>C</v>
      </c>
      <c r="C172" s="8" t="str">
        <f t="shared" si="12"/>
        <v>C#</v>
      </c>
      <c r="D172" s="8" t="str">
        <f t="shared" si="13"/>
        <v>E</v>
      </c>
      <c r="E172" s="9" t="str">
        <f t="shared" si="14"/>
        <v>A#</v>
      </c>
      <c r="F172" s="56"/>
      <c r="G172" s="56"/>
      <c r="H172" s="58"/>
      <c r="I172" s="58"/>
      <c r="K172">
        <v>4</v>
      </c>
      <c r="L172">
        <v>5</v>
      </c>
      <c r="M172">
        <v>8</v>
      </c>
      <c r="N172">
        <v>14</v>
      </c>
    </row>
    <row r="173" spans="1:14" ht="13.5">
      <c r="A173" s="13" t="str">
        <f t="shared" si="17"/>
        <v>C#m♭9</v>
      </c>
      <c r="B173" s="8" t="str">
        <f t="shared" si="18"/>
        <v>C#</v>
      </c>
      <c r="C173" s="8" t="str">
        <f t="shared" si="12"/>
        <v>D</v>
      </c>
      <c r="D173" s="8" t="str">
        <f t="shared" si="13"/>
        <v>F</v>
      </c>
      <c r="E173" s="9" t="str">
        <f t="shared" si="14"/>
        <v>B</v>
      </c>
      <c r="F173" s="56"/>
      <c r="G173" s="56"/>
      <c r="H173" s="57"/>
      <c r="I173" s="58"/>
      <c r="K173">
        <v>5</v>
      </c>
      <c r="L173">
        <v>6</v>
      </c>
      <c r="M173">
        <v>9</v>
      </c>
      <c r="N173">
        <v>15</v>
      </c>
    </row>
    <row r="174" spans="1:14" ht="13.5">
      <c r="A174" s="13" t="str">
        <f t="shared" si="17"/>
        <v>Dm♭9</v>
      </c>
      <c r="B174" s="8" t="str">
        <f t="shared" si="18"/>
        <v>D</v>
      </c>
      <c r="C174" s="8" t="str">
        <f t="shared" si="12"/>
        <v>D#</v>
      </c>
      <c r="D174" s="8" t="str">
        <f t="shared" si="13"/>
        <v>F#</v>
      </c>
      <c r="E174" s="9" t="str">
        <f t="shared" si="14"/>
        <v>C</v>
      </c>
      <c r="F174" s="56"/>
      <c r="G174" s="56"/>
      <c r="H174" s="58"/>
      <c r="I174" s="58"/>
      <c r="K174">
        <v>6</v>
      </c>
      <c r="L174">
        <v>7</v>
      </c>
      <c r="M174">
        <v>10</v>
      </c>
      <c r="N174">
        <v>16</v>
      </c>
    </row>
    <row r="175" spans="1:14" ht="13.5">
      <c r="A175" s="13" t="str">
        <f t="shared" si="17"/>
        <v>D#m♭9</v>
      </c>
      <c r="B175" s="8" t="str">
        <f t="shared" si="18"/>
        <v>D#</v>
      </c>
      <c r="C175" s="8" t="str">
        <f t="shared" si="12"/>
        <v>E</v>
      </c>
      <c r="D175" s="8" t="str">
        <f t="shared" si="13"/>
        <v>G</v>
      </c>
      <c r="E175" s="9" t="str">
        <f t="shared" si="14"/>
        <v>C#</v>
      </c>
      <c r="F175" s="56"/>
      <c r="G175" s="56"/>
      <c r="H175" s="57"/>
      <c r="I175" s="58"/>
      <c r="K175">
        <v>7</v>
      </c>
      <c r="L175">
        <v>8</v>
      </c>
      <c r="M175">
        <v>11</v>
      </c>
      <c r="N175">
        <v>17</v>
      </c>
    </row>
    <row r="176" spans="1:14" ht="13.5">
      <c r="A176" s="13" t="str">
        <f t="shared" si="17"/>
        <v>Em♭9</v>
      </c>
      <c r="B176" s="8" t="str">
        <f t="shared" si="18"/>
        <v>E</v>
      </c>
      <c r="C176" s="8" t="str">
        <f t="shared" si="12"/>
        <v>F</v>
      </c>
      <c r="D176" s="8" t="str">
        <f t="shared" si="13"/>
        <v>G#</v>
      </c>
      <c r="E176" s="9" t="str">
        <f t="shared" si="14"/>
        <v>D</v>
      </c>
      <c r="F176" s="56"/>
      <c r="G176" s="56"/>
      <c r="H176" s="57"/>
      <c r="I176" s="58"/>
      <c r="K176">
        <v>8</v>
      </c>
      <c r="L176">
        <v>9</v>
      </c>
      <c r="M176">
        <v>12</v>
      </c>
      <c r="N176">
        <v>18</v>
      </c>
    </row>
    <row r="177" spans="1:14" ht="13.5">
      <c r="A177" s="13" t="str">
        <f t="shared" si="17"/>
        <v>Fm♭9</v>
      </c>
      <c r="B177" s="8" t="str">
        <f t="shared" si="18"/>
        <v>F</v>
      </c>
      <c r="C177" s="8" t="str">
        <f t="shared" si="12"/>
        <v>F#</v>
      </c>
      <c r="D177" s="8" t="str">
        <f t="shared" si="13"/>
        <v>A</v>
      </c>
      <c r="E177" s="9" t="str">
        <f t="shared" si="14"/>
        <v>D#</v>
      </c>
      <c r="F177" s="56"/>
      <c r="G177" s="56"/>
      <c r="H177" s="57"/>
      <c r="I177" s="58"/>
      <c r="K177">
        <v>9</v>
      </c>
      <c r="L177">
        <v>10</v>
      </c>
      <c r="M177">
        <v>13</v>
      </c>
      <c r="N177">
        <v>19</v>
      </c>
    </row>
    <row r="178" spans="1:14" ht="13.5">
      <c r="A178" s="13" t="str">
        <f t="shared" si="17"/>
        <v>F#m♭9</v>
      </c>
      <c r="B178" s="8" t="str">
        <f t="shared" si="18"/>
        <v>F#</v>
      </c>
      <c r="C178" s="8" t="str">
        <f t="shared" si="12"/>
        <v>G</v>
      </c>
      <c r="D178" s="8" t="str">
        <f t="shared" si="13"/>
        <v>A#</v>
      </c>
      <c r="E178" s="9" t="str">
        <f t="shared" si="14"/>
        <v>E</v>
      </c>
      <c r="F178" s="56"/>
      <c r="G178" s="56"/>
      <c r="H178" s="57"/>
      <c r="I178" s="58"/>
      <c r="K178">
        <v>10</v>
      </c>
      <c r="L178">
        <v>11</v>
      </c>
      <c r="M178">
        <v>14</v>
      </c>
      <c r="N178">
        <v>20</v>
      </c>
    </row>
    <row r="179" spans="1:14" ht="13.5">
      <c r="A179" s="13" t="str">
        <f t="shared" si="17"/>
        <v>Gm♭9</v>
      </c>
      <c r="B179" s="8" t="str">
        <f t="shared" si="18"/>
        <v>G</v>
      </c>
      <c r="C179" s="8" t="str">
        <f t="shared" si="12"/>
        <v>G#</v>
      </c>
      <c r="D179" s="8" t="str">
        <f t="shared" si="13"/>
        <v>B</v>
      </c>
      <c r="E179" s="9" t="str">
        <f t="shared" si="14"/>
        <v>F</v>
      </c>
      <c r="F179" s="56"/>
      <c r="G179" s="56"/>
      <c r="H179" s="57"/>
      <c r="I179" s="58"/>
      <c r="K179">
        <v>11</v>
      </c>
      <c r="L179">
        <v>12</v>
      </c>
      <c r="M179">
        <v>15</v>
      </c>
      <c r="N179">
        <v>21</v>
      </c>
    </row>
    <row r="180" spans="1:14" ht="13.5">
      <c r="A180" s="14" t="str">
        <f t="shared" si="17"/>
        <v>G#m♭9</v>
      </c>
      <c r="B180" s="10" t="str">
        <f t="shared" si="18"/>
        <v>G#</v>
      </c>
      <c r="C180" s="10" t="str">
        <f t="shared" si="12"/>
        <v>A</v>
      </c>
      <c r="D180" s="10" t="str">
        <f t="shared" si="13"/>
        <v>C</v>
      </c>
      <c r="E180" s="11" t="str">
        <f t="shared" si="14"/>
        <v>F#</v>
      </c>
      <c r="F180" s="56"/>
      <c r="G180" s="56"/>
      <c r="H180" s="58"/>
      <c r="I180" s="58"/>
      <c r="K180">
        <v>12</v>
      </c>
      <c r="L180">
        <v>13</v>
      </c>
      <c r="M180">
        <v>16</v>
      </c>
      <c r="N180">
        <v>22</v>
      </c>
    </row>
    <row r="181" spans="1:14" ht="13.5">
      <c r="A181" s="12" t="str">
        <f aca="true" t="shared" si="19" ref="A181:A192">CONCATENATE(A1,$J$181)</f>
        <v>Aadd9</v>
      </c>
      <c r="B181" s="6" t="str">
        <f>VLOOKUP(K181,$P$121:$Q$145,2)</f>
        <v>A</v>
      </c>
      <c r="C181" s="6" t="str">
        <f t="shared" si="12"/>
        <v>B</v>
      </c>
      <c r="D181" s="6" t="str">
        <f t="shared" si="13"/>
        <v>C#</v>
      </c>
      <c r="E181" s="7" t="str">
        <f t="shared" si="14"/>
        <v>E</v>
      </c>
      <c r="F181" s="56"/>
      <c r="G181" s="56"/>
      <c r="J181" s="54" t="s">
        <v>188</v>
      </c>
      <c r="K181">
        <v>1</v>
      </c>
      <c r="L181">
        <v>3</v>
      </c>
      <c r="M181">
        <v>5</v>
      </c>
      <c r="N181">
        <v>8</v>
      </c>
    </row>
    <row r="182" spans="1:14" ht="13.5">
      <c r="A182" s="13" t="str">
        <f t="shared" si="19"/>
        <v>A#add9</v>
      </c>
      <c r="B182" s="8" t="str">
        <f aca="true" t="shared" si="20" ref="B182:B192">VLOOKUP(K182,$P$121:$Q$145,2)</f>
        <v>A#</v>
      </c>
      <c r="C182" s="8" t="str">
        <f t="shared" si="12"/>
        <v>C</v>
      </c>
      <c r="D182" s="8" t="str">
        <f t="shared" si="13"/>
        <v>D</v>
      </c>
      <c r="E182" s="9" t="str">
        <f t="shared" si="14"/>
        <v>F</v>
      </c>
      <c r="K182">
        <v>2</v>
      </c>
      <c r="L182">
        <v>4</v>
      </c>
      <c r="M182">
        <v>6</v>
      </c>
      <c r="N182">
        <v>9</v>
      </c>
    </row>
    <row r="183" spans="1:14" ht="13.5">
      <c r="A183" s="13" t="str">
        <f t="shared" si="19"/>
        <v>Badd9</v>
      </c>
      <c r="B183" s="8" t="str">
        <f t="shared" si="20"/>
        <v>B</v>
      </c>
      <c r="C183" s="8" t="str">
        <f t="shared" si="12"/>
        <v>C#</v>
      </c>
      <c r="D183" s="8" t="str">
        <f t="shared" si="13"/>
        <v>D#</v>
      </c>
      <c r="E183" s="9" t="str">
        <f t="shared" si="14"/>
        <v>F#</v>
      </c>
      <c r="K183">
        <v>3</v>
      </c>
      <c r="L183">
        <v>5</v>
      </c>
      <c r="M183">
        <v>7</v>
      </c>
      <c r="N183">
        <v>10</v>
      </c>
    </row>
    <row r="184" spans="1:14" ht="13.5">
      <c r="A184" s="13" t="str">
        <f t="shared" si="19"/>
        <v>Cadd9</v>
      </c>
      <c r="B184" s="8" t="str">
        <f t="shared" si="20"/>
        <v>C</v>
      </c>
      <c r="C184" s="8" t="str">
        <f t="shared" si="12"/>
        <v>D</v>
      </c>
      <c r="D184" s="8" t="str">
        <f t="shared" si="13"/>
        <v>E</v>
      </c>
      <c r="E184" s="9" t="str">
        <f t="shared" si="14"/>
        <v>G</v>
      </c>
      <c r="K184">
        <v>4</v>
      </c>
      <c r="L184">
        <v>6</v>
      </c>
      <c r="M184">
        <v>8</v>
      </c>
      <c r="N184">
        <v>11</v>
      </c>
    </row>
    <row r="185" spans="1:14" ht="13.5">
      <c r="A185" s="13" t="str">
        <f t="shared" si="19"/>
        <v>C#add9</v>
      </c>
      <c r="B185" s="8" t="str">
        <f t="shared" si="20"/>
        <v>C#</v>
      </c>
      <c r="C185" s="8" t="str">
        <f t="shared" si="12"/>
        <v>D#</v>
      </c>
      <c r="D185" s="8" t="str">
        <f t="shared" si="13"/>
        <v>F</v>
      </c>
      <c r="E185" s="9" t="str">
        <f t="shared" si="14"/>
        <v>G#</v>
      </c>
      <c r="K185">
        <v>5</v>
      </c>
      <c r="L185">
        <v>7</v>
      </c>
      <c r="M185">
        <v>9</v>
      </c>
      <c r="N185">
        <v>12</v>
      </c>
    </row>
    <row r="186" spans="1:14" ht="13.5">
      <c r="A186" s="13" t="str">
        <f t="shared" si="19"/>
        <v>Dadd9</v>
      </c>
      <c r="B186" s="8" t="str">
        <f t="shared" si="20"/>
        <v>D</v>
      </c>
      <c r="C186" s="8" t="str">
        <f t="shared" si="12"/>
        <v>E</v>
      </c>
      <c r="D186" s="8" t="str">
        <f t="shared" si="13"/>
        <v>F#</v>
      </c>
      <c r="E186" s="9" t="str">
        <f t="shared" si="14"/>
        <v>A</v>
      </c>
      <c r="K186">
        <v>6</v>
      </c>
      <c r="L186">
        <v>8</v>
      </c>
      <c r="M186">
        <v>10</v>
      </c>
      <c r="N186">
        <v>13</v>
      </c>
    </row>
    <row r="187" spans="1:14" ht="13.5">
      <c r="A187" s="13" t="str">
        <f t="shared" si="19"/>
        <v>D#add9</v>
      </c>
      <c r="B187" s="8" t="str">
        <f t="shared" si="20"/>
        <v>D#</v>
      </c>
      <c r="C187" s="8" t="str">
        <f t="shared" si="12"/>
        <v>F</v>
      </c>
      <c r="D187" s="8" t="str">
        <f t="shared" si="13"/>
        <v>G</v>
      </c>
      <c r="E187" s="9" t="str">
        <f t="shared" si="14"/>
        <v>A#</v>
      </c>
      <c r="K187">
        <v>7</v>
      </c>
      <c r="L187">
        <v>9</v>
      </c>
      <c r="M187">
        <v>11</v>
      </c>
      <c r="N187">
        <v>14</v>
      </c>
    </row>
    <row r="188" spans="1:14" ht="13.5">
      <c r="A188" s="13" t="str">
        <f t="shared" si="19"/>
        <v>Eadd9</v>
      </c>
      <c r="B188" s="8" t="str">
        <f t="shared" si="20"/>
        <v>E</v>
      </c>
      <c r="C188" s="8" t="str">
        <f t="shared" si="12"/>
        <v>F#</v>
      </c>
      <c r="D188" s="8" t="str">
        <f t="shared" si="13"/>
        <v>G#</v>
      </c>
      <c r="E188" s="9" t="str">
        <f t="shared" si="14"/>
        <v>B</v>
      </c>
      <c r="K188">
        <v>8</v>
      </c>
      <c r="L188">
        <v>10</v>
      </c>
      <c r="M188">
        <v>12</v>
      </c>
      <c r="N188">
        <v>15</v>
      </c>
    </row>
    <row r="189" spans="1:14" ht="13.5">
      <c r="A189" s="13" t="str">
        <f t="shared" si="19"/>
        <v>Fadd9</v>
      </c>
      <c r="B189" s="8" t="str">
        <f t="shared" si="20"/>
        <v>F</v>
      </c>
      <c r="C189" s="8" t="str">
        <f t="shared" si="12"/>
        <v>G</v>
      </c>
      <c r="D189" s="8" t="str">
        <f t="shared" si="13"/>
        <v>A</v>
      </c>
      <c r="E189" s="9" t="str">
        <f t="shared" si="14"/>
        <v>C</v>
      </c>
      <c r="K189">
        <v>9</v>
      </c>
      <c r="L189">
        <v>11</v>
      </c>
      <c r="M189">
        <v>13</v>
      </c>
      <c r="N189">
        <v>16</v>
      </c>
    </row>
    <row r="190" spans="1:14" ht="13.5">
      <c r="A190" s="13" t="str">
        <f t="shared" si="19"/>
        <v>F#add9</v>
      </c>
      <c r="B190" s="8" t="str">
        <f t="shared" si="20"/>
        <v>F#</v>
      </c>
      <c r="C190" s="8" t="str">
        <f t="shared" si="12"/>
        <v>G#</v>
      </c>
      <c r="D190" s="8" t="str">
        <f t="shared" si="13"/>
        <v>A#</v>
      </c>
      <c r="E190" s="9" t="str">
        <f t="shared" si="14"/>
        <v>C#</v>
      </c>
      <c r="K190">
        <v>10</v>
      </c>
      <c r="L190">
        <v>12</v>
      </c>
      <c r="M190">
        <v>14</v>
      </c>
      <c r="N190">
        <v>17</v>
      </c>
    </row>
    <row r="191" spans="1:14" ht="13.5">
      <c r="A191" s="13" t="str">
        <f t="shared" si="19"/>
        <v>Gadd9</v>
      </c>
      <c r="B191" s="8" t="str">
        <f t="shared" si="20"/>
        <v>G</v>
      </c>
      <c r="C191" s="8" t="str">
        <f t="shared" si="12"/>
        <v>A</v>
      </c>
      <c r="D191" s="8" t="str">
        <f t="shared" si="13"/>
        <v>B</v>
      </c>
      <c r="E191" s="9" t="str">
        <f t="shared" si="14"/>
        <v>D</v>
      </c>
      <c r="K191">
        <v>11</v>
      </c>
      <c r="L191">
        <v>13</v>
      </c>
      <c r="M191">
        <v>15</v>
      </c>
      <c r="N191">
        <v>18</v>
      </c>
    </row>
    <row r="192" spans="1:14" ht="13.5">
      <c r="A192" s="14" t="str">
        <f t="shared" si="19"/>
        <v>G#add9</v>
      </c>
      <c r="B192" s="10" t="str">
        <f t="shared" si="20"/>
        <v>G#</v>
      </c>
      <c r="C192" s="10" t="str">
        <f t="shared" si="12"/>
        <v>A#</v>
      </c>
      <c r="D192" s="10" t="str">
        <f t="shared" si="13"/>
        <v>C</v>
      </c>
      <c r="E192" s="11" t="str">
        <f t="shared" si="14"/>
        <v>D#</v>
      </c>
      <c r="K192">
        <v>12</v>
      </c>
      <c r="L192">
        <v>14</v>
      </c>
      <c r="M192">
        <v>16</v>
      </c>
      <c r="N192">
        <v>19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MHK records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ドブロ・オート・コード表</dc:title>
  <dc:subject/>
  <dc:creator>yosida yutaka</dc:creator>
  <cp:keywords/>
  <dc:description/>
  <cp:lastModifiedBy>山口市</cp:lastModifiedBy>
  <cp:lastPrinted>2006-07-05T03:02:48Z</cp:lastPrinted>
  <dcterms:created xsi:type="dcterms:W3CDTF">2006-04-10T06:26:03Z</dcterms:created>
  <dcterms:modified xsi:type="dcterms:W3CDTF">2006-07-06T08:19:24Z</dcterms:modified>
  <cp:category/>
  <cp:version/>
  <cp:contentType/>
  <cp:contentStatus/>
</cp:coreProperties>
</file>